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" sheetId="1" r:id="rId1"/>
    <sheet name="2" sheetId="2" r:id="rId2"/>
    <sheet name="3" sheetId="3" r:id="rId3"/>
    <sheet name="4" sheetId="4" r:id="rId4"/>
    <sheet name="4M" sheetId="5" r:id="rId5"/>
    <sheet name="6" sheetId="6" r:id="rId6"/>
    <sheet name="6M" sheetId="7" r:id="rId7"/>
    <sheet name="8" sheetId="8" r:id="rId8"/>
    <sheet name="8M" sheetId="9" r:id="rId9"/>
    <sheet name="10" sheetId="10" r:id="rId10"/>
    <sheet name="10M" sheetId="11" r:id="rId11"/>
    <sheet name="12" sheetId="12" r:id="rId12"/>
    <sheet name="12M" sheetId="13" r:id="rId13"/>
    <sheet name="14" sheetId="14" r:id="rId14"/>
    <sheet name="14M" sheetId="15" r:id="rId15"/>
    <sheet name="15" sheetId="16" r:id="rId16"/>
    <sheet name="15M" sheetId="17" r:id="rId17"/>
    <sheet name="17" sheetId="18" r:id="rId18"/>
    <sheet name="17M" sheetId="19" r:id="rId19"/>
    <sheet name="19" sheetId="20" r:id="rId20"/>
    <sheet name="19M" sheetId="21" r:id="rId21"/>
    <sheet name="21" sheetId="22" r:id="rId22"/>
    <sheet name="21M" sheetId="23" r:id="rId23"/>
    <sheet name="23" sheetId="24" r:id="rId24"/>
    <sheet name="23M" sheetId="25" r:id="rId25"/>
    <sheet name="30" sheetId="26" r:id="rId26"/>
    <sheet name="30M" sheetId="27" r:id="rId27"/>
    <sheet name="31" sheetId="28" r:id="rId28"/>
    <sheet name="31M" sheetId="29" r:id="rId29"/>
    <sheet name="32" sheetId="30" r:id="rId30"/>
    <sheet name="32M" sheetId="31" r:id="rId31"/>
    <sheet name="34" sheetId="32" r:id="rId32"/>
    <sheet name="34M" sheetId="33" r:id="rId33"/>
    <sheet name="36" sheetId="34" r:id="rId34"/>
  </sheets>
  <definedNames>
    <definedName name="_xlnm.Print_Area" localSheetId="9">'10'!$A$1:$J$121</definedName>
    <definedName name="_xlnm.Print_Area" localSheetId="10">'10M'!$A$1:$K$121</definedName>
    <definedName name="_xlnm.Print_Area" localSheetId="29">'32'!$A$1:$D$117</definedName>
    <definedName name="_xlnm.Print_Area" localSheetId="7">'8'!$A$1:$J$135</definedName>
    <definedName name="_xlnm.Print_Area" localSheetId="8">'8M'!$A$1:$K$132</definedName>
  </definedNames>
  <calcPr fullCalcOnLoad="1"/>
</workbook>
</file>

<file path=xl/sharedStrings.xml><?xml version="1.0" encoding="utf-8"?>
<sst xmlns="http://schemas.openxmlformats.org/spreadsheetml/2006/main" count="3722" uniqueCount="417">
  <si>
    <t>Table 1</t>
  </si>
  <si>
    <t>Selected economic, social and cultural indicators</t>
  </si>
  <si>
    <t>a</t>
  </si>
  <si>
    <t>GDP per capita (1990 $US)</t>
  </si>
  <si>
    <t>..</t>
  </si>
  <si>
    <t>b</t>
  </si>
  <si>
    <t>agriculture</t>
  </si>
  <si>
    <t>industry</t>
  </si>
  <si>
    <t>services</t>
  </si>
  <si>
    <t>Labour force participation rates</t>
  </si>
  <si>
    <t>men</t>
  </si>
  <si>
    <t>81.8*</t>
  </si>
  <si>
    <t>71.1*</t>
  </si>
  <si>
    <t>women</t>
  </si>
  <si>
    <t>43.8*</t>
  </si>
  <si>
    <t>56.3*</t>
  </si>
  <si>
    <t>d</t>
  </si>
  <si>
    <t>% employed by sector</t>
  </si>
  <si>
    <t>men        agriculture</t>
  </si>
  <si>
    <t xml:space="preserve">               industry</t>
  </si>
  <si>
    <t xml:space="preserve">               services</t>
  </si>
  <si>
    <t xml:space="preserve">               Total</t>
  </si>
  <si>
    <t>women    agriculture</t>
  </si>
  <si>
    <t xml:space="preserve">Unemployment rates (% of labour force) </t>
  </si>
  <si>
    <t>Total</t>
  </si>
  <si>
    <t>% of population by level of education</t>
  </si>
  <si>
    <t xml:space="preserve">             Total</t>
  </si>
  <si>
    <t xml:space="preserve">              Total</t>
  </si>
  <si>
    <t>g</t>
  </si>
  <si>
    <t>% of population by size of locality</t>
  </si>
  <si>
    <t>&lt;1,999</t>
  </si>
  <si>
    <t>2,000 - 9,999</t>
  </si>
  <si>
    <t>10,000 - 99,999</t>
  </si>
  <si>
    <t>100,000 - 999,999</t>
  </si>
  <si>
    <t>1,000,000+</t>
  </si>
  <si>
    <t>% of population by religion</t>
  </si>
  <si>
    <t>Anglican</t>
  </si>
  <si>
    <t>Presbyterian</t>
  </si>
  <si>
    <t>Methodist</t>
  </si>
  <si>
    <t>Catholic</t>
  </si>
  <si>
    <t>Non-Western</t>
  </si>
  <si>
    <t>Others</t>
  </si>
  <si>
    <t>Non-Affiliates</t>
  </si>
  <si>
    <t>100.0</t>
  </si>
  <si>
    <t>I*</t>
  </si>
  <si>
    <t>% of population by ethnicity</t>
  </si>
  <si>
    <t>Maori</t>
  </si>
  <si>
    <t>Non-Maori</t>
  </si>
  <si>
    <t>j</t>
  </si>
  <si>
    <t>k</t>
  </si>
  <si>
    <t>Average number of occupants per dwelling</t>
  </si>
  <si>
    <t>Average number of rooms per dwelling</t>
  </si>
  <si>
    <t>(1)</t>
  </si>
  <si>
    <t>Data shown for 1950 and 1960 are for 1955 and 1965 respectively.</t>
  </si>
  <si>
    <t>(2)</t>
  </si>
  <si>
    <t>Full time labour force participation rates for population aged 15 years and over.</t>
  </si>
  <si>
    <t>(3)</t>
  </si>
  <si>
    <t>Easton, B.  (1997) In Stormy Seas.  The Post-War New Zealand Economy.  University of Otago Press:  Dunedin</t>
  </si>
  <si>
    <t>(4)</t>
  </si>
  <si>
    <t>Statistical Yearbook.  UNESCO.</t>
  </si>
  <si>
    <t>(5)</t>
  </si>
  <si>
    <t>No qualifications</t>
  </si>
  <si>
    <t>(6)</t>
  </si>
  <si>
    <t>Highest qualification is from secondary school.</t>
  </si>
  <si>
    <t>(7)</t>
  </si>
  <si>
    <t>Highest qualification is from a post-secondary school institution (university or polytechnic).</t>
  </si>
  <si>
    <t>(8)</t>
  </si>
  <si>
    <t xml:space="preserve">Young, J.  Religious Change in New Zealand: A Population Perspective.  Unpublished Masters thesis, Population Studies Centre, </t>
  </si>
  <si>
    <t>University of Waikato: Hamilton.</t>
  </si>
  <si>
    <t>(9)</t>
  </si>
  <si>
    <t>Baptist, Brethren, Salvation Army</t>
  </si>
  <si>
    <t>(10)</t>
  </si>
  <si>
    <t>Assembly of God, Apostolic, Pentecostal</t>
  </si>
  <si>
    <t>(11)</t>
  </si>
  <si>
    <t>Ratana, Mormon, Jehovah's Witness</t>
  </si>
  <si>
    <t>(12)</t>
  </si>
  <si>
    <t>Number of permanent private dwellings.  Excludes temporary and non-private dwellings.</t>
  </si>
  <si>
    <t>*</t>
  </si>
  <si>
    <t>Includes full-time and part-time labour force participation</t>
  </si>
  <si>
    <t>Table 2</t>
  </si>
  <si>
    <t>Selected population indicators</t>
  </si>
  <si>
    <t>Total population (x 1000)</t>
  </si>
  <si>
    <t>% of population</t>
  </si>
  <si>
    <t>0-14 years</t>
  </si>
  <si>
    <t>65+</t>
  </si>
  <si>
    <t>Maori population (x 1000)</t>
  </si>
  <si>
    <t>Total period fertility rate</t>
  </si>
  <si>
    <t>2.0</t>
  </si>
  <si>
    <t>Total Maori period fertility rate</t>
  </si>
  <si>
    <t>Mean age of mother at first live birth</t>
  </si>
  <si>
    <t>e</t>
  </si>
  <si>
    <t>% of first live births</t>
  </si>
  <si>
    <t>f</t>
  </si>
  <si>
    <t>% of first live births to women aged 30+ years</t>
  </si>
  <si>
    <t>% of live births non-marital</t>
  </si>
  <si>
    <t>h</t>
  </si>
  <si>
    <t>Mean female age at first marriage</t>
  </si>
  <si>
    <t>24.2°</t>
  </si>
  <si>
    <t>23.8°</t>
  </si>
  <si>
    <t>22.9°</t>
  </si>
  <si>
    <t>22.2°</t>
  </si>
  <si>
    <t>% of women cohabiting</t>
  </si>
  <si>
    <t>l</t>
  </si>
  <si>
    <t>Life expectancy at birth</t>
  </si>
  <si>
    <t>Male</t>
  </si>
  <si>
    <t>67.2*</t>
  </si>
  <si>
    <t>68.2*</t>
  </si>
  <si>
    <t>68.4*</t>
  </si>
  <si>
    <t>68.6*</t>
  </si>
  <si>
    <t>69*</t>
  </si>
  <si>
    <t>70.4*</t>
  </si>
  <si>
    <t>72.9*</t>
  </si>
  <si>
    <t>74.3*</t>
  </si>
  <si>
    <t>Female</t>
  </si>
  <si>
    <t>71.3*</t>
  </si>
  <si>
    <t>73*</t>
  </si>
  <si>
    <t>73.8*</t>
  </si>
  <si>
    <t>74.6*</t>
  </si>
  <si>
    <t>75.5*</t>
  </si>
  <si>
    <t>76.4*</t>
  </si>
  <si>
    <t>77.1*</t>
  </si>
  <si>
    <t>78.7*</t>
  </si>
  <si>
    <t>79.6*</t>
  </si>
  <si>
    <t>Total number of households (x 1000)</t>
  </si>
  <si>
    <t>% of one-person households</t>
  </si>
  <si>
    <t>p</t>
  </si>
  <si>
    <t>Average household size</t>
  </si>
  <si>
    <t>Source:  Census of Population and Dwellings</t>
  </si>
  <si>
    <t>Source:  Demographic Trends</t>
  </si>
  <si>
    <t>Parity data are not available from New Zealand's vital statistics.</t>
  </si>
  <si>
    <t>First marriage rate per 1,000 women.</t>
  </si>
  <si>
    <t>Number of divorces per 1,000 married men or women.</t>
  </si>
  <si>
    <t>Number of deaths per 1,000 live births.</t>
  </si>
  <si>
    <t>d-f</t>
  </si>
  <si>
    <t>Data unavailable for NZ as only parity data collected is for previous issue of the same union at time of birth.</t>
  </si>
  <si>
    <t>°</t>
  </si>
  <si>
    <t>For years 1950, 1955, 1960, 1965</t>
  </si>
  <si>
    <t>For years 1960-62, 1965-67 etc</t>
  </si>
  <si>
    <t>Table 3</t>
  </si>
  <si>
    <t>Two age pyramids compared:  1951 and 1996</t>
  </si>
  <si>
    <t>M</t>
  </si>
  <si>
    <t>F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</si>
  <si>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</si>
  <si>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</si>
  <si>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</si>
  <si>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</si>
  <si>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</si>
  <si>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</si>
  <si>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</si>
  <si>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</si>
  <si>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</si>
  <si>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</si>
  <si>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</si>
  <si>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</si>
  <si>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</si>
  <si>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</si>
  <si>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</si>
  <si>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</si>
  <si>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</si>
  <si>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Numbers</t>
  </si>
  <si>
    <t>Source: Census of Population and Dwellings</t>
  </si>
  <si>
    <t>Table 4</t>
  </si>
  <si>
    <t>Position in the household</t>
  </si>
  <si>
    <t>Age group (at interview)</t>
  </si>
  <si>
    <t>Birth cohort</t>
  </si>
  <si>
    <t>75-71</t>
  </si>
  <si>
    <t>70-66</t>
  </si>
  <si>
    <t>65-61</t>
  </si>
  <si>
    <t>60-56</t>
  </si>
  <si>
    <t>55-51</t>
  </si>
  <si>
    <t>50-46</t>
  </si>
  <si>
    <t>45-41</t>
  </si>
  <si>
    <t>40-36</t>
  </si>
  <si>
    <t>Percentage distribution of respondents</t>
  </si>
  <si>
    <t>by presence of children and/or partners</t>
  </si>
  <si>
    <t>single</t>
  </si>
  <si>
    <t>married</t>
  </si>
  <si>
    <t>previously married</t>
  </si>
  <si>
    <t>Base</t>
  </si>
  <si>
    <t>Table 6</t>
  </si>
  <si>
    <t>The Parental Home</t>
  </si>
  <si>
    <t>one (respondent)</t>
  </si>
  <si>
    <t>two</t>
  </si>
  <si>
    <t>three</t>
  </si>
  <si>
    <t>four or more</t>
  </si>
  <si>
    <t>total</t>
  </si>
  <si>
    <t>Table 8</t>
  </si>
  <si>
    <t>Partnership Formation</t>
  </si>
  <si>
    <t>-</t>
  </si>
  <si>
    <t>Median age at first partnership</t>
  </si>
  <si>
    <t>Table 8 (cont.)</t>
  </si>
  <si>
    <t>by completed years from the start of the consensual union to marriage:</t>
  </si>
  <si>
    <t>marriages without premarital cohabitation</t>
  </si>
  <si>
    <t>consensual unions</t>
  </si>
  <si>
    <t>marriages preceded by cohabitation</t>
  </si>
  <si>
    <t>all partnerships</t>
  </si>
  <si>
    <t>Table 10</t>
  </si>
  <si>
    <t>Partnership Dissolution</t>
  </si>
  <si>
    <t>Table 10 (cont.)</t>
  </si>
  <si>
    <t>Table 12</t>
  </si>
  <si>
    <t>Number of live births</t>
  </si>
  <si>
    <t>5+</t>
  </si>
  <si>
    <t>Table 14</t>
  </si>
  <si>
    <t>The timing of fertility</t>
  </si>
  <si>
    <t>Median age of first birth</t>
  </si>
  <si>
    <t>Table 14 (cont.)</t>
  </si>
  <si>
    <t>Table 15</t>
  </si>
  <si>
    <t>Partnership status at first birth</t>
  </si>
  <si>
    <t>Percentage distribution of respondents by partnership status at first birth:</t>
  </si>
  <si>
    <r>
      <t>a.</t>
    </r>
    <r>
      <rPr>
        <sz val="10"/>
        <rFont val="Arial"/>
        <family val="2"/>
      </rPr>
      <t xml:space="preserve">  married</t>
    </r>
  </si>
  <si>
    <r>
      <t>b.</t>
    </r>
    <r>
      <rPr>
        <sz val="10"/>
        <rFont val="Arial"/>
        <family val="2"/>
      </rPr>
      <t xml:space="preserve">  consensual union</t>
    </r>
  </si>
  <si>
    <r>
      <t>c.</t>
    </r>
    <r>
      <rPr>
        <sz val="10"/>
        <rFont val="Arial"/>
        <family val="2"/>
      </rPr>
      <t xml:space="preserve"> not in any partnership</t>
    </r>
  </si>
  <si>
    <t>Table 17</t>
  </si>
  <si>
    <t>Age at first birth by educational level at interview</t>
  </si>
  <si>
    <r>
      <t>a.</t>
    </r>
    <r>
      <rPr>
        <sz val="10"/>
        <rFont val="Arial"/>
        <family val="2"/>
      </rPr>
      <t xml:space="preserve">  Cumulative percent of respondents, ISCED 0-2, having a first birth by age:</t>
    </r>
  </si>
  <si>
    <r>
      <t>b.</t>
    </r>
    <r>
      <rPr>
        <sz val="10"/>
        <rFont val="Arial"/>
        <family val="2"/>
      </rPr>
      <t xml:space="preserve">  Cumulative percent of respondents, ISCED 3-4, having a first birth by age:</t>
    </r>
  </si>
  <si>
    <t>Table 17 (cont.)</t>
  </si>
  <si>
    <t>Table 19</t>
  </si>
  <si>
    <t>Contraceptive status of couples</t>
  </si>
  <si>
    <t>Age group of woman (at interview)</t>
  </si>
  <si>
    <t>Percentage distribution of couples by contraceptive status:</t>
  </si>
  <si>
    <t>respondent sterilised</t>
  </si>
  <si>
    <t>partner sterilised</t>
  </si>
  <si>
    <t>other reasons</t>
  </si>
  <si>
    <t>contraceptive method (total)</t>
  </si>
  <si>
    <t>pill</t>
  </si>
  <si>
    <t>IUD</t>
  </si>
  <si>
    <t>injections</t>
  </si>
  <si>
    <t>diaphragm</t>
  </si>
  <si>
    <t>condom</t>
  </si>
  <si>
    <t>abstinence</t>
  </si>
  <si>
    <t>withdrawal</t>
  </si>
  <si>
    <t>using no contraceptive method</t>
  </si>
  <si>
    <t>Table 21</t>
  </si>
  <si>
    <t>First sexual intercourse and first use of contraception</t>
  </si>
  <si>
    <t>contraception at first intercourse</t>
  </si>
  <si>
    <t>Table 23</t>
  </si>
  <si>
    <t>Induced abortion</t>
  </si>
  <si>
    <t>Table 30</t>
  </si>
  <si>
    <t>Studying and having children, respondents 20-34 years of age</t>
  </si>
  <si>
    <t>3+</t>
  </si>
  <si>
    <t>Total per cent</t>
  </si>
  <si>
    <t>Table 31</t>
  </si>
  <si>
    <t>Working and having children</t>
  </si>
  <si>
    <t>working full-time</t>
  </si>
  <si>
    <t>working part-time</t>
  </si>
  <si>
    <t>currently employed</t>
  </si>
  <si>
    <t>Table 32</t>
  </si>
  <si>
    <t>Selected event histories combined</t>
  </si>
  <si>
    <t>Cumulative percentage of respondents who</t>
  </si>
  <si>
    <t>(1) Data not included in the standard country recode file.  These results have been computed using the PSC files.</t>
  </si>
  <si>
    <t>Table 32 (cont.)</t>
  </si>
  <si>
    <t>Table 34</t>
  </si>
  <si>
    <t>Summary measures for selected life events</t>
  </si>
  <si>
    <t>Average number of person years employed 15 to 29 years</t>
  </si>
  <si>
    <t>Median age at first sexual intercourse</t>
  </si>
  <si>
    <t xml:space="preserve">Per cent using contraception at first </t>
  </si>
  <si>
    <t>sexual intercourse</t>
  </si>
  <si>
    <t>Per cent who ever had an induced abortion</t>
  </si>
  <si>
    <t>Median age at first live birth</t>
  </si>
  <si>
    <t>N/A</t>
  </si>
  <si>
    <t xml:space="preserve">Per cent living in consensual union at </t>
  </si>
  <si>
    <t>first live birth</t>
  </si>
  <si>
    <t>Per cent not living in any partnership at</t>
  </si>
  <si>
    <t>Average number of live births (up to age 30)</t>
  </si>
  <si>
    <t>Per cent with no live births (up to age 30)</t>
  </si>
  <si>
    <t>Median age at first marriage</t>
  </si>
  <si>
    <t>Median age at first consensual union</t>
  </si>
  <si>
    <t>Average number of years spent in partnership (up to age 30)</t>
  </si>
  <si>
    <t>Per cent of first marriages (up to age 30) preceded by</t>
  </si>
  <si>
    <t>cohabitation</t>
  </si>
  <si>
    <t xml:space="preserve">Table 36 </t>
  </si>
  <si>
    <t>The survey population and non-response</t>
  </si>
  <si>
    <t>Women</t>
  </si>
  <si>
    <t>Single</t>
  </si>
  <si>
    <t>Married</t>
  </si>
  <si>
    <t>Prev.</t>
  </si>
  <si>
    <t>Frequency</t>
  </si>
  <si>
    <t>Table 4M</t>
  </si>
  <si>
    <t>20-29</t>
  </si>
  <si>
    <t>30-39</t>
  </si>
  <si>
    <t>40-49</t>
  </si>
  <si>
    <t>50-59</t>
  </si>
  <si>
    <t>75-66</t>
  </si>
  <si>
    <t>65-56</t>
  </si>
  <si>
    <t>55-46</t>
  </si>
  <si>
    <t>45-36</t>
  </si>
  <si>
    <t>by presence of children an/or partners</t>
  </si>
  <si>
    <t xml:space="preserve"> </t>
  </si>
  <si>
    <t>Table 6M</t>
  </si>
  <si>
    <t>Average number of children born alive by</t>
  </si>
  <si>
    <t>respondents mother:</t>
  </si>
  <si>
    <t>Table 8M</t>
  </si>
  <si>
    <t>median age at first partnership</t>
  </si>
  <si>
    <t>Table 8M (cont.)</t>
  </si>
  <si>
    <t>years from the start of the consensual union to marriage:</t>
  </si>
  <si>
    <t>Table10M</t>
  </si>
  <si>
    <t>Table 10M (cont.)</t>
  </si>
  <si>
    <t>Table 12M</t>
  </si>
  <si>
    <t>Table 14M</t>
  </si>
  <si>
    <t>Table 14M (cont.)</t>
  </si>
  <si>
    <t>Table 17M</t>
  </si>
  <si>
    <t>Table 17M (cont.)</t>
  </si>
  <si>
    <t>Table 19M</t>
  </si>
  <si>
    <t>Table 21M</t>
  </si>
  <si>
    <t>Table 23M</t>
  </si>
  <si>
    <t>Table 30M</t>
  </si>
  <si>
    <t>total per cent</t>
  </si>
  <si>
    <r>
      <t xml:space="preserve">a. </t>
    </r>
    <r>
      <rPr>
        <sz val="10"/>
        <rFont val="Arial"/>
        <family val="2"/>
      </rPr>
      <t xml:space="preserve"> Percentage who are studying, by number of children at home</t>
    </r>
  </si>
  <si>
    <r>
      <t xml:space="preserve">b. </t>
    </r>
    <r>
      <rPr>
        <sz val="10"/>
        <rFont val="Arial"/>
        <family val="2"/>
      </rPr>
      <t xml:space="preserve"> Percentage of women with a youngest child of nursery school age who are currently studying</t>
    </r>
  </si>
  <si>
    <r>
      <t xml:space="preserve">c. </t>
    </r>
    <r>
      <rPr>
        <sz val="10"/>
        <rFont val="Arial"/>
        <family val="2"/>
      </rPr>
      <t xml:space="preserve"> Percentage of women with a youngest child of kindergarten age who are currently studying</t>
    </r>
  </si>
  <si>
    <r>
      <t xml:space="preserve">d. </t>
    </r>
    <r>
      <rPr>
        <sz val="10"/>
        <rFont val="Arial"/>
        <family val="2"/>
      </rPr>
      <t xml:space="preserve"> Percentage of women with a youngest child of primary school age who are currently studying</t>
    </r>
  </si>
  <si>
    <t>Table 31M</t>
  </si>
  <si>
    <r>
      <t xml:space="preserve">a. </t>
    </r>
    <r>
      <rPr>
        <sz val="10"/>
        <rFont val="Arial"/>
        <family val="2"/>
      </rPr>
      <t xml:space="preserve"> Percentage currently employed, by number of children at home</t>
    </r>
  </si>
  <si>
    <r>
      <t xml:space="preserve">b. </t>
    </r>
    <r>
      <rPr>
        <sz val="10"/>
        <rFont val="Arial"/>
        <family val="2"/>
      </rPr>
      <t xml:space="preserve"> Percentage currently employed women who are working part-time, by number of children at home</t>
    </r>
  </si>
  <si>
    <r>
      <t>c.</t>
    </r>
    <r>
      <rPr>
        <sz val="10"/>
        <rFont val="Arial"/>
        <family val="2"/>
      </rPr>
      <t xml:space="preserve">  Percentage of employed women with a youngest child of nursery school age, by time worked</t>
    </r>
  </si>
  <si>
    <r>
      <t>d.</t>
    </r>
    <r>
      <rPr>
        <sz val="10"/>
        <rFont val="Arial"/>
        <family val="2"/>
      </rPr>
      <t xml:space="preserve">  Percentage of employed women with a youngest child of kindergartenage, by time worked</t>
    </r>
  </si>
  <si>
    <r>
      <t>e.</t>
    </r>
    <r>
      <rPr>
        <sz val="10"/>
        <rFont val="Arial"/>
        <family val="2"/>
      </rPr>
      <t xml:space="preserve">  Percentage of employed women with a youngest child of primary school, by time worked</t>
    </r>
  </si>
  <si>
    <t>Table 32M</t>
  </si>
  <si>
    <r>
      <t>a.</t>
    </r>
    <r>
      <rPr>
        <sz val="10"/>
        <rFont val="Arial"/>
        <family val="2"/>
      </rPr>
      <t xml:space="preserve">  completed their current highest level of education by age(1) </t>
    </r>
  </si>
  <si>
    <r>
      <t>c.</t>
    </r>
    <r>
      <rPr>
        <sz val="10"/>
        <rFont val="Arial"/>
        <family val="2"/>
      </rPr>
      <t xml:space="preserve">  first entered the labour market by age</t>
    </r>
  </si>
  <si>
    <t>Table 32M (cont.)</t>
  </si>
  <si>
    <t>Table 34M</t>
  </si>
  <si>
    <t>Average number of person years employed</t>
  </si>
  <si>
    <t>15 to 29 years</t>
  </si>
  <si>
    <t xml:space="preserve"> first live birth</t>
  </si>
  <si>
    <t>Average no: years spent in partnership (up to age 30)</t>
  </si>
  <si>
    <r>
      <t>a.</t>
    </r>
    <r>
      <rPr>
        <sz val="10"/>
        <rFont val="Arial"/>
        <family val="2"/>
      </rPr>
      <t xml:space="preserve">  Employment</t>
    </r>
  </si>
  <si>
    <r>
      <t>b.</t>
    </r>
    <r>
      <rPr>
        <sz val="10"/>
        <rFont val="Arial"/>
        <family val="2"/>
      </rPr>
      <t xml:space="preserve">  Sexual activity</t>
    </r>
  </si>
  <si>
    <r>
      <t>c.</t>
    </r>
    <r>
      <rPr>
        <sz val="10"/>
        <rFont val="Arial"/>
        <family val="2"/>
      </rPr>
      <t xml:space="preserve">  Children</t>
    </r>
  </si>
  <si>
    <r>
      <t>d.</t>
    </r>
    <r>
      <rPr>
        <sz val="10"/>
        <rFont val="Arial"/>
        <family val="2"/>
      </rPr>
      <t xml:space="preserve">  Partnerships</t>
    </r>
  </si>
  <si>
    <r>
      <t>d.</t>
    </r>
    <r>
      <rPr>
        <sz val="10"/>
        <rFont val="Arial"/>
        <family val="2"/>
      </rPr>
      <t xml:space="preserve">  entered their first partnership by age</t>
    </r>
  </si>
  <si>
    <r>
      <t xml:space="preserve">e. </t>
    </r>
    <r>
      <rPr>
        <sz val="10"/>
        <rFont val="Arial"/>
        <family val="2"/>
      </rPr>
      <t xml:space="preserve"> had their first live birth by age</t>
    </r>
  </si>
  <si>
    <r>
      <t xml:space="preserve">b. </t>
    </r>
    <r>
      <rPr>
        <sz val="10"/>
        <rFont val="Arial"/>
        <family val="2"/>
      </rPr>
      <t xml:space="preserve"> Percentage currently employed women who were working part-time, by number of children at home</t>
    </r>
  </si>
  <si>
    <r>
      <t>d.</t>
    </r>
    <r>
      <rPr>
        <sz val="10"/>
        <rFont val="Arial"/>
        <family val="2"/>
      </rPr>
      <t xml:space="preserve">  Percentage of employed women with a youngest child of kindergarten age, by time worked</t>
    </r>
  </si>
  <si>
    <r>
      <t xml:space="preserve">a. </t>
    </r>
    <r>
      <rPr>
        <sz val="10"/>
        <rFont val="Arial"/>
        <family val="2"/>
      </rPr>
      <t xml:space="preserve"> Cumulative percentage of women having a first induced abortion by age:</t>
    </r>
  </si>
  <si>
    <r>
      <t>b.</t>
    </r>
    <r>
      <rPr>
        <sz val="10"/>
        <rFont val="Arial"/>
        <family val="2"/>
      </rPr>
      <t xml:space="preserve">  Age-specific abortion ratio per 5 years</t>
    </r>
  </si>
  <si>
    <r>
      <t>a.</t>
    </r>
    <r>
      <rPr>
        <sz val="10"/>
        <rFont val="Arial"/>
        <family val="2"/>
      </rPr>
      <t xml:space="preserve">  Median age at first sexual intercourse</t>
    </r>
  </si>
  <si>
    <r>
      <t>b.</t>
    </r>
    <r>
      <rPr>
        <sz val="10"/>
        <rFont val="Arial"/>
        <family val="2"/>
      </rPr>
      <t xml:space="preserve">  Median age at first use of contraception</t>
    </r>
  </si>
  <si>
    <r>
      <t>c.</t>
    </r>
    <r>
      <rPr>
        <sz val="10"/>
        <rFont val="Arial"/>
        <family val="2"/>
      </rPr>
      <t xml:space="preserve">  Percentage of respondents using</t>
    </r>
  </si>
  <si>
    <r>
      <t>a.</t>
    </r>
    <r>
      <rPr>
        <sz val="10"/>
        <rFont val="Arial"/>
        <family val="2"/>
      </rPr>
      <t xml:space="preserve">  Infecund (total)</t>
    </r>
  </si>
  <si>
    <r>
      <t>b.</t>
    </r>
    <r>
      <rPr>
        <sz val="10"/>
        <rFont val="Arial"/>
        <family val="2"/>
      </rPr>
      <t xml:space="preserve">  Fecund, pregnant</t>
    </r>
  </si>
  <si>
    <r>
      <t>c.</t>
    </r>
    <r>
      <rPr>
        <sz val="10"/>
        <rFont val="Arial"/>
        <family val="2"/>
      </rPr>
      <t xml:space="preserve">  Fecund, no sex</t>
    </r>
  </si>
  <si>
    <r>
      <t>d.</t>
    </r>
    <r>
      <rPr>
        <sz val="10"/>
        <rFont val="Arial"/>
        <family val="2"/>
      </rPr>
      <t xml:space="preserve">  Fecund, but not pregnant by </t>
    </r>
  </si>
  <si>
    <r>
      <t>e.</t>
    </r>
    <r>
      <rPr>
        <sz val="10"/>
        <rFont val="Arial"/>
        <family val="2"/>
      </rPr>
      <t xml:space="preserve">  Fecund, not pregnant, sexually active,</t>
    </r>
  </si>
  <si>
    <r>
      <t>f.</t>
    </r>
    <r>
      <rPr>
        <sz val="10"/>
        <rFont val="Arial"/>
        <family val="2"/>
      </rPr>
      <t xml:space="preserve">  Status unknown</t>
    </r>
  </si>
  <si>
    <r>
      <t>c.</t>
    </r>
    <r>
      <rPr>
        <sz val="10"/>
        <rFont val="Arial"/>
        <family val="2"/>
      </rPr>
      <t xml:space="preserve">  Cumulative percent of respondents, ISCED 5-6, having a first birth by age:</t>
    </r>
  </si>
  <si>
    <r>
      <t>a.</t>
    </r>
    <r>
      <rPr>
        <sz val="10"/>
        <rFont val="Arial"/>
        <family val="2"/>
      </rPr>
      <t xml:space="preserve">  Cumulative percentage of women having a first live birth by age:</t>
    </r>
  </si>
  <si>
    <r>
      <t>b.</t>
    </r>
    <r>
      <rPr>
        <sz val="10"/>
        <rFont val="Arial"/>
        <family val="2"/>
      </rPr>
      <t xml:space="preserve">  Cumulative percentage of women having a second live birth by age (in completed years) of first child:</t>
    </r>
  </si>
  <si>
    <r>
      <t>c.</t>
    </r>
    <r>
      <rPr>
        <sz val="10"/>
        <rFont val="Arial"/>
        <family val="2"/>
      </rPr>
      <t xml:space="preserve">  Cumulative percentage of women having a third live birth by age (in completed years) of second child:</t>
    </r>
  </si>
  <si>
    <r>
      <t>d.</t>
    </r>
    <r>
      <rPr>
        <sz val="10"/>
        <rFont val="Arial"/>
        <family val="2"/>
      </rPr>
      <t xml:space="preserve">  Age-specific fertility rate per 10 years</t>
    </r>
  </si>
  <si>
    <r>
      <t>d.</t>
    </r>
    <r>
      <rPr>
        <sz val="10"/>
        <rFont val="Arial"/>
        <family val="2"/>
      </rPr>
      <t xml:space="preserve">  Age-specific fertility rate per 5 years</t>
    </r>
  </si>
  <si>
    <r>
      <t>a.</t>
    </r>
    <r>
      <rPr>
        <sz val="10"/>
        <rFont val="Arial"/>
        <family val="2"/>
      </rPr>
      <t xml:space="preserve">  Percentage distribution of respondents by number of live births:</t>
    </r>
  </si>
  <si>
    <r>
      <t>b.</t>
    </r>
    <r>
      <rPr>
        <sz val="10"/>
        <rFont val="Arial"/>
        <family val="2"/>
      </rPr>
      <t xml:space="preserve">  Average number of live births:</t>
    </r>
  </si>
  <si>
    <r>
      <t>a.</t>
    </r>
    <r>
      <rPr>
        <sz val="10"/>
        <rFont val="Arial"/>
        <family val="2"/>
      </rPr>
      <t xml:space="preserve">  Cumulative percentage of all first partnerships which dissolved, by total duration (in completed years) of the union:</t>
    </r>
  </si>
  <si>
    <r>
      <t>c.</t>
    </r>
    <r>
      <rPr>
        <sz val="10"/>
        <rFont val="Arial"/>
        <family val="2"/>
      </rPr>
      <t xml:space="preserve">  Cumulative percentage of first partnerships that were consensual unions which dissolved, by total duration (in completed years) of the union:</t>
    </r>
  </si>
  <si>
    <r>
      <t>e.</t>
    </r>
    <r>
      <rPr>
        <sz val="10"/>
        <rFont val="Arial"/>
        <family val="2"/>
      </rPr>
      <t xml:space="preserve">  Average total number of dissoulations:</t>
    </r>
  </si>
  <si>
    <r>
      <t>e.</t>
    </r>
    <r>
      <rPr>
        <sz val="10"/>
        <rFont val="Arial"/>
        <family val="2"/>
      </rPr>
      <t xml:space="preserve">  Average total number of dissolutions:</t>
    </r>
  </si>
  <si>
    <r>
      <t xml:space="preserve">a.  </t>
    </r>
    <r>
      <rPr>
        <sz val="10"/>
        <rFont val="Arial"/>
        <family val="2"/>
      </rPr>
      <t>Cumulative percentage of respondents who entered any first partnership, by age at entry:</t>
    </r>
  </si>
  <si>
    <r>
      <t xml:space="preserve">b.  </t>
    </r>
    <r>
      <rPr>
        <sz val="10"/>
        <rFont val="Arial"/>
        <family val="2"/>
      </rPr>
      <t>Cumulative percentage of respondents who entered first partnerships that were marriages not preceded by cohabitation, by age at entry:</t>
    </r>
  </si>
  <si>
    <r>
      <t xml:space="preserve">c.  </t>
    </r>
    <r>
      <rPr>
        <sz val="10"/>
        <rFont val="Arial"/>
        <family val="2"/>
      </rPr>
      <t>Cumulative percentage of respondents who entered first partnerships that were consensual unions, by age at entry:</t>
    </r>
  </si>
  <si>
    <r>
      <t xml:space="preserve">d.  </t>
    </r>
    <r>
      <rPr>
        <sz val="10"/>
        <rFont val="Arial"/>
        <family val="2"/>
      </rPr>
      <t>Cumulative percentage of respondents who entered first partnerships that were consensual unions which converted to marriages, by completed</t>
    </r>
  </si>
  <si>
    <r>
      <t>e.</t>
    </r>
    <r>
      <rPr>
        <sz val="10"/>
        <rFont val="Arial"/>
        <family val="2"/>
      </rPr>
      <t xml:space="preserve">  Average number of:</t>
    </r>
  </si>
  <si>
    <r>
      <t xml:space="preserve">d.  </t>
    </r>
    <r>
      <rPr>
        <sz val="10"/>
        <rFont val="Arial"/>
        <family val="2"/>
      </rPr>
      <t xml:space="preserve">Cumulative percentage of respondents who entered first partnerships that were consensual unions which converted to marriages, </t>
    </r>
  </si>
  <si>
    <r>
      <t>a.</t>
    </r>
    <r>
      <rPr>
        <sz val="10"/>
        <rFont val="Arial"/>
        <family val="2"/>
      </rPr>
      <t xml:space="preserve">  Percentage distribution of respondents by number of children born to mother:</t>
    </r>
  </si>
  <si>
    <r>
      <t>b.</t>
    </r>
    <r>
      <rPr>
        <sz val="10"/>
        <rFont val="Arial"/>
        <family val="2"/>
      </rPr>
      <t xml:space="preserve">  Average number of children born to</t>
    </r>
  </si>
  <si>
    <r>
      <t>b.</t>
    </r>
    <r>
      <rPr>
        <sz val="10"/>
        <rFont val="Arial"/>
        <family val="2"/>
      </rPr>
      <t xml:space="preserve">  Average number of children born alive by respondents mother:</t>
    </r>
  </si>
  <si>
    <r>
      <t>a.</t>
    </r>
    <r>
      <rPr>
        <sz val="10"/>
        <rFont val="Arial"/>
        <family val="2"/>
      </rPr>
      <t xml:space="preserve">  With children and partner (subtotal)</t>
    </r>
  </si>
  <si>
    <r>
      <t xml:space="preserve">b.  </t>
    </r>
    <r>
      <rPr>
        <sz val="10"/>
        <rFont val="Arial"/>
        <family val="2"/>
      </rPr>
      <t>Without children, with partner (subtotal)</t>
    </r>
  </si>
  <si>
    <r>
      <t>c.</t>
    </r>
    <r>
      <rPr>
        <sz val="10"/>
        <rFont val="Arial"/>
        <family val="2"/>
      </rPr>
      <t xml:space="preserve">  With children, without partner (subtotal)</t>
    </r>
  </si>
  <si>
    <r>
      <t>d.</t>
    </r>
    <r>
      <rPr>
        <sz val="10"/>
        <rFont val="Arial"/>
        <family val="2"/>
      </rPr>
      <t xml:space="preserve">  Without children or partner (subtotal)</t>
    </r>
  </si>
  <si>
    <r>
      <t>e.</t>
    </r>
    <r>
      <rPr>
        <sz val="10"/>
        <rFont val="Arial"/>
        <family val="2"/>
      </rPr>
      <t xml:space="preserve">  With parent(s)</t>
    </r>
  </si>
  <si>
    <r>
      <t>f.</t>
    </r>
    <r>
      <rPr>
        <sz val="10"/>
        <rFont val="Arial"/>
        <family val="2"/>
      </rPr>
      <t xml:space="preserve">  With other relatives</t>
    </r>
  </si>
  <si>
    <r>
      <t>g.</t>
    </r>
    <r>
      <rPr>
        <sz val="10"/>
        <rFont val="Arial"/>
        <family val="2"/>
      </rPr>
      <t xml:space="preserve">  With others, not related</t>
    </r>
  </si>
  <si>
    <r>
      <t>h.</t>
    </r>
    <r>
      <rPr>
        <sz val="10"/>
        <rFont val="Arial"/>
        <family val="2"/>
      </rPr>
      <t xml:space="preserve">  Alone</t>
    </r>
  </si>
  <si>
    <r>
      <t>i.</t>
    </r>
    <r>
      <rPr>
        <sz val="10"/>
        <rFont val="Arial"/>
        <family val="2"/>
      </rPr>
      <t xml:space="preserve">  With at least two other generations</t>
    </r>
  </si>
  <si>
    <r>
      <t>j.</t>
    </r>
    <r>
      <rPr>
        <sz val="10"/>
        <rFont val="Arial"/>
        <family val="2"/>
      </rPr>
      <t xml:space="preserve">  Average household size</t>
    </r>
  </si>
  <si>
    <r>
      <t>c.</t>
    </r>
    <r>
      <rPr>
        <sz val="10"/>
        <rFont val="Arial"/>
        <family val="2"/>
      </rPr>
      <t xml:space="preserve">  Number of respondents</t>
    </r>
  </si>
  <si>
    <r>
      <t xml:space="preserve"> GDP by sector</t>
    </r>
    <r>
      <rPr>
        <vertAlign val="superscript"/>
        <sz val="10"/>
        <rFont val="Arial"/>
        <family val="2"/>
      </rPr>
      <t>(1)</t>
    </r>
  </si>
  <si>
    <r>
      <t>c</t>
    </r>
    <r>
      <rPr>
        <vertAlign val="superscript"/>
        <sz val="10"/>
        <rFont val="Arial"/>
        <family val="2"/>
      </rPr>
      <t>(2)</t>
    </r>
  </si>
  <si>
    <r>
      <t>e</t>
    </r>
    <r>
      <rPr>
        <vertAlign val="superscript"/>
        <sz val="10"/>
        <rFont val="Arial"/>
        <family val="2"/>
      </rPr>
      <t>(3</t>
    </r>
    <r>
      <rPr>
        <sz val="10"/>
        <rFont val="Arial"/>
        <family val="2"/>
      </rPr>
      <t>)</t>
    </r>
  </si>
  <si>
    <r>
      <t>f</t>
    </r>
    <r>
      <rPr>
        <vertAlign val="superscript"/>
        <sz val="10"/>
        <rFont val="Arial"/>
        <family val="2"/>
      </rPr>
      <t>(4)</t>
    </r>
  </si>
  <si>
    <r>
      <t>men        low</t>
    </r>
    <r>
      <rPr>
        <vertAlign val="superscript"/>
        <sz val="10"/>
        <rFont val="Arial"/>
        <family val="2"/>
      </rPr>
      <t>(5)</t>
    </r>
  </si>
  <si>
    <r>
      <t xml:space="preserve">              medium</t>
    </r>
    <r>
      <rPr>
        <vertAlign val="superscript"/>
        <sz val="10"/>
        <rFont val="Arial"/>
        <family val="2"/>
      </rPr>
      <t>(6)</t>
    </r>
  </si>
  <si>
    <r>
      <t xml:space="preserve">              high</t>
    </r>
    <r>
      <rPr>
        <vertAlign val="superscript"/>
        <sz val="10"/>
        <rFont val="Arial"/>
        <family val="2"/>
      </rPr>
      <t>(7)</t>
    </r>
  </si>
  <si>
    <r>
      <t>women    low(</t>
    </r>
    <r>
      <rPr>
        <vertAlign val="superscript"/>
        <sz val="10"/>
        <rFont val="Arial"/>
        <family val="2"/>
      </rPr>
      <t>5)</t>
    </r>
  </si>
  <si>
    <r>
      <t>h</t>
    </r>
    <r>
      <rPr>
        <vertAlign val="superscript"/>
        <sz val="10"/>
        <rFont val="Arial"/>
        <family val="2"/>
      </rPr>
      <t>(8)</t>
    </r>
  </si>
  <si>
    <r>
      <t>Conservative</t>
    </r>
    <r>
      <rPr>
        <vertAlign val="superscript"/>
        <sz val="10"/>
        <rFont val="Arial"/>
        <family val="2"/>
      </rPr>
      <t>(9)</t>
    </r>
  </si>
  <si>
    <r>
      <t>Charismatic</t>
    </r>
    <r>
      <rPr>
        <vertAlign val="superscript"/>
        <sz val="10"/>
        <rFont val="Arial"/>
        <family val="2"/>
      </rPr>
      <t>(10)</t>
    </r>
  </si>
  <si>
    <r>
      <t>Heterodox</t>
    </r>
    <r>
      <rPr>
        <vertAlign val="superscript"/>
        <sz val="10"/>
        <rFont val="Arial"/>
        <family val="2"/>
      </rPr>
      <t>(11)</t>
    </r>
  </si>
  <si>
    <r>
      <t>Number of Dwellings</t>
    </r>
    <r>
      <rPr>
        <vertAlign val="superscript"/>
        <sz val="10"/>
        <rFont val="Arial"/>
        <family val="2"/>
      </rPr>
      <t>(12)</t>
    </r>
    <r>
      <rPr>
        <sz val="10"/>
        <rFont val="Arial"/>
        <family val="2"/>
      </rPr>
      <t xml:space="preserve"> (x 1,000)</t>
    </r>
  </si>
  <si>
    <r>
      <t>o</t>
    </r>
    <r>
      <rPr>
        <vertAlign val="superscript"/>
        <sz val="10"/>
        <rFont val="Arial"/>
        <family val="2"/>
      </rPr>
      <t>(1)</t>
    </r>
  </si>
  <si>
    <r>
      <t>n</t>
    </r>
    <r>
      <rPr>
        <vertAlign val="superscript"/>
        <sz val="10"/>
        <rFont val="Arial"/>
        <family val="2"/>
      </rPr>
      <t>(1)</t>
    </r>
  </si>
  <si>
    <r>
      <t>m</t>
    </r>
    <r>
      <rPr>
        <vertAlign val="superscript"/>
        <sz val="10"/>
        <rFont val="Arial"/>
        <family val="2"/>
      </rPr>
      <t>(3)</t>
    </r>
  </si>
  <si>
    <r>
      <t>j</t>
    </r>
    <r>
      <rPr>
        <vertAlign val="superscript"/>
        <sz val="10"/>
        <rFont val="Arial"/>
        <family val="2"/>
      </rPr>
      <t>(3)</t>
    </r>
  </si>
  <si>
    <r>
      <t>I</t>
    </r>
    <r>
      <rPr>
        <vertAlign val="superscript"/>
        <sz val="10"/>
        <rFont val="Arial"/>
        <family val="2"/>
      </rPr>
      <t>(3)</t>
    </r>
  </si>
  <si>
    <r>
      <t>g</t>
    </r>
    <r>
      <rPr>
        <vertAlign val="superscript"/>
        <sz val="10"/>
        <rFont val="Arial"/>
        <family val="2"/>
      </rPr>
      <t>(3)</t>
    </r>
  </si>
  <si>
    <r>
      <t>c</t>
    </r>
    <r>
      <rPr>
        <vertAlign val="superscript"/>
        <sz val="10"/>
        <rFont val="Arial"/>
        <family val="2"/>
      </rPr>
      <t>(3)</t>
    </r>
  </si>
  <si>
    <r>
      <t>b</t>
    </r>
    <r>
      <rPr>
        <vertAlign val="superscript"/>
        <sz val="10"/>
        <rFont val="Arial"/>
        <family val="2"/>
      </rPr>
      <t>(1)</t>
    </r>
  </si>
  <si>
    <r>
      <t>a</t>
    </r>
    <r>
      <rPr>
        <vertAlign val="superscript"/>
        <sz val="10"/>
        <rFont val="Arial"/>
        <family val="2"/>
      </rPr>
      <t>(1&amp;2)</t>
    </r>
  </si>
  <si>
    <r>
      <t>a</t>
    </r>
    <r>
      <rPr>
        <vertAlign val="superscript"/>
        <sz val="10"/>
        <rFont val="Arial"/>
        <family val="2"/>
      </rPr>
      <t>(1)</t>
    </r>
  </si>
  <si>
    <r>
      <t>Total female first marriage rate</t>
    </r>
    <r>
      <rPr>
        <vertAlign val="superscript"/>
        <sz val="10"/>
        <rFont val="Arial"/>
        <family val="2"/>
      </rPr>
      <t>(5)</t>
    </r>
  </si>
  <si>
    <r>
      <t>General divorce rate</t>
    </r>
    <r>
      <rPr>
        <vertAlign val="superscript"/>
        <sz val="10"/>
        <rFont val="Arial"/>
        <family val="2"/>
      </rPr>
      <t>(6)</t>
    </r>
  </si>
  <si>
    <r>
      <t>Infant Mortality Rate</t>
    </r>
    <r>
      <rPr>
        <vertAlign val="superscript"/>
        <sz val="10"/>
        <rFont val="Arial"/>
        <family val="2"/>
      </rPr>
      <t>(7)</t>
    </r>
  </si>
  <si>
    <t xml:space="preserve"> with as many ethnic groups as they wished.  This resulted in increases  in the number of people identified as Maori.</t>
  </si>
  <si>
    <t>The ethnicity question in the Census changed in 1981 from previous years and allowed respondents to identify</t>
  </si>
  <si>
    <r>
      <t>b.</t>
    </r>
    <r>
      <rPr>
        <sz val="10"/>
        <rFont val="Arial"/>
        <family val="2"/>
      </rPr>
      <t xml:space="preserve">  Cumulative percentage of first partnerships that were marriages not preceded by cohabitation, </t>
    </r>
  </si>
  <si>
    <t xml:space="preserve">   which dissolved, by total duration (in completed years) of the marriage:</t>
  </si>
  <si>
    <r>
      <t>c.</t>
    </r>
    <r>
      <rPr>
        <sz val="10"/>
        <rFont val="Arial"/>
        <family val="2"/>
      </rPr>
      <t xml:space="preserve">  Cumulative percentage of first partnerships that were consensual unions which dissolved, </t>
    </r>
  </si>
  <si>
    <t xml:space="preserve">    by total duration (in completed years) of the union:</t>
  </si>
  <si>
    <r>
      <t>d.</t>
    </r>
    <r>
      <rPr>
        <sz val="10"/>
        <rFont val="Arial"/>
        <family val="2"/>
      </rPr>
      <t xml:space="preserve">  Cumulative percentage of first partnerships that were consensual unions converted into marriage,</t>
    </r>
  </si>
  <si>
    <t xml:space="preserve">     which dissolved, by total duration (in completed years) of the marriage:</t>
  </si>
  <si>
    <r>
      <t>b.</t>
    </r>
    <r>
      <rPr>
        <sz val="10"/>
        <rFont val="Arial"/>
        <family val="2"/>
      </rPr>
      <t xml:space="preserve">  Cumulative percentage of first partnerships that were marriages not preceded by cohabitation, which dissolved,</t>
    </r>
  </si>
  <si>
    <t xml:space="preserve"> by total duration (in  completed years) of the marriage:</t>
  </si>
  <si>
    <r>
      <t>d.</t>
    </r>
    <r>
      <rPr>
        <sz val="10"/>
        <rFont val="Arial"/>
        <family val="2"/>
      </rPr>
      <t xml:space="preserve">  Cumulative percentage of first partnerships that were consensual unions converted into marriage, which dissolved, </t>
    </r>
  </si>
  <si>
    <t xml:space="preserve">   by total duration (in completed years) of the marriage:</t>
  </si>
  <si>
    <r>
      <t>a.</t>
    </r>
    <r>
      <rPr>
        <sz val="10"/>
        <rFont val="Arial"/>
        <family val="2"/>
      </rPr>
      <t xml:space="preserve">  completed their current highest level of education by age</t>
    </r>
    <r>
      <rPr>
        <vertAlign val="superscript"/>
        <sz val="10"/>
        <rFont val="Arial"/>
        <family val="2"/>
      </rPr>
      <t xml:space="preserve">(1) 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</si>
</sst>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164" fontId="0" fillId="0" borderId="0" xfId="19" applyNumberFormat="1" applyFont="1" applyAlignment="1">
      <alignment horizontal="center"/>
    </xf>
    <xf numFmtId="164" fontId="0" fillId="0" borderId="6" xfId="19" applyNumberFormat="1" applyFont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6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2" fontId="0" fillId="0" borderId="0" xfId="0" applyNumberFormat="1" applyFont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2" fillId="0" borderId="0" xfId="0" applyFont="1" applyFill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5.140625" style="1" bestFit="1" customWidth="1"/>
    <col min="2" max="2" width="46.8515625" style="1" customWidth="1"/>
    <col min="3" max="61" width="10.7109375" style="1" customWidth="1"/>
    <col min="62" max="16384" width="9.140625" style="1" customWidth="1"/>
  </cols>
  <sheetData>
    <row r="1" spans="1:8" ht="12.75">
      <c r="A1" s="76" t="s">
        <v>0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1</v>
      </c>
      <c r="B2" s="77"/>
      <c r="C2" s="77"/>
      <c r="D2" s="77"/>
      <c r="E2" s="77"/>
      <c r="F2" s="77"/>
      <c r="G2" s="77"/>
      <c r="H2" s="77"/>
    </row>
    <row r="3" spans="1:8" ht="12.75">
      <c r="A3" s="2"/>
      <c r="B3" s="2"/>
      <c r="C3" s="3">
        <v>1951</v>
      </c>
      <c r="D3" s="3">
        <v>1961</v>
      </c>
      <c r="E3" s="3">
        <v>1971</v>
      </c>
      <c r="F3" s="3">
        <v>1981</v>
      </c>
      <c r="G3" s="3">
        <v>1991</v>
      </c>
      <c r="H3" s="3">
        <v>1996</v>
      </c>
    </row>
    <row r="4" spans="1:8" ht="12.75">
      <c r="A4" s="4" t="s">
        <v>2</v>
      </c>
      <c r="B4" s="4" t="s">
        <v>3</v>
      </c>
      <c r="C4" s="5">
        <v>7700</v>
      </c>
      <c r="D4" s="5">
        <v>8900</v>
      </c>
      <c r="E4" s="5">
        <v>11400</v>
      </c>
      <c r="F4" s="5">
        <v>13400</v>
      </c>
      <c r="G4" s="5">
        <v>15400</v>
      </c>
      <c r="H4" s="6" t="s">
        <v>4</v>
      </c>
    </row>
    <row r="5" spans="1:8" ht="14.25">
      <c r="A5" s="4" t="s">
        <v>5</v>
      </c>
      <c r="B5" s="4" t="s">
        <v>378</v>
      </c>
      <c r="C5" s="6"/>
      <c r="D5" s="6"/>
      <c r="E5" s="6"/>
      <c r="F5" s="6"/>
      <c r="G5" s="6"/>
      <c r="H5" s="6"/>
    </row>
    <row r="6" spans="1:8" ht="12.75">
      <c r="A6" s="4"/>
      <c r="B6" s="4" t="s">
        <v>6</v>
      </c>
      <c r="C6" s="6">
        <v>18</v>
      </c>
      <c r="D6" s="6">
        <v>17</v>
      </c>
      <c r="E6" s="6">
        <v>13</v>
      </c>
      <c r="F6" s="6">
        <v>11</v>
      </c>
      <c r="G6" s="6">
        <v>9</v>
      </c>
      <c r="H6" s="6" t="s">
        <v>4</v>
      </c>
    </row>
    <row r="7" spans="1:8" ht="12.75">
      <c r="A7" s="4"/>
      <c r="B7" s="4" t="s">
        <v>7</v>
      </c>
      <c r="C7" s="6">
        <v>26</v>
      </c>
      <c r="D7" s="6">
        <v>32</v>
      </c>
      <c r="E7" s="6">
        <v>32</v>
      </c>
      <c r="F7" s="6">
        <v>31</v>
      </c>
      <c r="G7" s="6">
        <v>25</v>
      </c>
      <c r="H7" s="6" t="s">
        <v>4</v>
      </c>
    </row>
    <row r="8" spans="1:8" ht="12.75">
      <c r="A8" s="4"/>
      <c r="B8" s="4" t="s">
        <v>8</v>
      </c>
      <c r="C8" s="6">
        <v>56</v>
      </c>
      <c r="D8" s="6">
        <v>52</v>
      </c>
      <c r="E8" s="6">
        <v>54</v>
      </c>
      <c r="F8" s="6">
        <v>59</v>
      </c>
      <c r="G8" s="6">
        <v>66</v>
      </c>
      <c r="H8" s="6" t="s">
        <v>4</v>
      </c>
    </row>
    <row r="9" spans="1:8" ht="14.25">
      <c r="A9" s="4" t="s">
        <v>379</v>
      </c>
      <c r="B9" s="4" t="s">
        <v>9</v>
      </c>
      <c r="C9" s="6"/>
      <c r="D9" s="6"/>
      <c r="E9" s="6"/>
      <c r="F9" s="6"/>
      <c r="G9" s="6"/>
      <c r="H9" s="6"/>
    </row>
    <row r="10" spans="1:8" ht="12.75">
      <c r="A10" s="4"/>
      <c r="B10" s="4" t="s">
        <v>10</v>
      </c>
      <c r="C10" s="6">
        <v>91.3</v>
      </c>
      <c r="D10" s="6">
        <v>91.1</v>
      </c>
      <c r="E10" s="6">
        <v>88.5</v>
      </c>
      <c r="F10" s="6">
        <v>86.2</v>
      </c>
      <c r="G10" s="6" t="s">
        <v>11</v>
      </c>
      <c r="H10" s="6" t="s">
        <v>12</v>
      </c>
    </row>
    <row r="11" spans="1:8" ht="12.75">
      <c r="A11" s="4"/>
      <c r="B11" s="4" t="s">
        <v>13</v>
      </c>
      <c r="C11" s="6">
        <v>28.4</v>
      </c>
      <c r="D11" s="6">
        <v>31.8</v>
      </c>
      <c r="E11" s="6">
        <v>38.9</v>
      </c>
      <c r="F11" s="6">
        <v>45.8</v>
      </c>
      <c r="G11" s="6" t="s">
        <v>14</v>
      </c>
      <c r="H11" s="6" t="s">
        <v>15</v>
      </c>
    </row>
    <row r="12" spans="1:8" ht="12.75">
      <c r="A12" s="4" t="s">
        <v>16</v>
      </c>
      <c r="B12" s="4" t="s">
        <v>17</v>
      </c>
      <c r="C12" s="6"/>
      <c r="D12" s="6"/>
      <c r="E12" s="6"/>
      <c r="F12" s="6"/>
      <c r="G12" s="6"/>
      <c r="H12" s="6"/>
    </row>
    <row r="13" spans="1:8" ht="12.75">
      <c r="A13" s="4"/>
      <c r="B13" s="4" t="s">
        <v>18</v>
      </c>
      <c r="C13" s="6">
        <v>22.2</v>
      </c>
      <c r="D13" s="6">
        <v>17.7</v>
      </c>
      <c r="E13" s="6">
        <v>14.1</v>
      </c>
      <c r="F13" s="6">
        <v>13.8</v>
      </c>
      <c r="G13" s="6">
        <v>12.4</v>
      </c>
      <c r="H13" s="6">
        <v>12.5</v>
      </c>
    </row>
    <row r="14" spans="1:8" ht="12.75">
      <c r="A14" s="4"/>
      <c r="B14" s="4" t="s">
        <v>19</v>
      </c>
      <c r="C14" s="6">
        <v>37.4</v>
      </c>
      <c r="D14" s="6">
        <v>40.7</v>
      </c>
      <c r="E14" s="6">
        <v>40.1</v>
      </c>
      <c r="F14" s="6">
        <v>36.7</v>
      </c>
      <c r="G14" s="6">
        <f>9.9+21.3+0.6+1.3</f>
        <v>33.1</v>
      </c>
      <c r="H14" s="6">
        <f>10.4+22.1+0.5+1.3</f>
        <v>34.3</v>
      </c>
    </row>
    <row r="15" spans="1:8" ht="12.75">
      <c r="A15" s="4"/>
      <c r="B15" s="4" t="s">
        <v>20</v>
      </c>
      <c r="C15" s="6">
        <v>40.4</v>
      </c>
      <c r="D15" s="6">
        <v>41.6</v>
      </c>
      <c r="E15" s="6">
        <v>45.8</v>
      </c>
      <c r="F15" s="6">
        <v>49.5</v>
      </c>
      <c r="G15" s="6">
        <f>10.4+7.7+17.9+18.5</f>
        <v>54.5</v>
      </c>
      <c r="H15" s="6">
        <f>17.5+18.6+6.8+10.2</f>
        <v>53.099999999999994</v>
      </c>
    </row>
    <row r="16" spans="1:8" ht="12.75">
      <c r="A16" s="4"/>
      <c r="B16" s="4" t="s">
        <v>21</v>
      </c>
      <c r="C16" s="7">
        <v>100</v>
      </c>
      <c r="D16" s="7">
        <v>100</v>
      </c>
      <c r="E16" s="7">
        <v>100</v>
      </c>
      <c r="F16" s="7">
        <v>100</v>
      </c>
      <c r="G16" s="7">
        <v>100</v>
      </c>
      <c r="H16" s="7">
        <v>100</v>
      </c>
    </row>
    <row r="17" spans="1:8" ht="12.75">
      <c r="A17" s="4"/>
      <c r="B17" s="4" t="s">
        <v>22</v>
      </c>
      <c r="C17" s="6">
        <v>5.6</v>
      </c>
      <c r="D17" s="6">
        <v>4.4</v>
      </c>
      <c r="E17" s="6">
        <v>5.5</v>
      </c>
      <c r="F17" s="7">
        <v>7</v>
      </c>
      <c r="G17" s="6">
        <f>6.8</f>
        <v>6.8</v>
      </c>
      <c r="H17" s="6">
        <v>6.9</v>
      </c>
    </row>
    <row r="18" spans="1:8" ht="12.75">
      <c r="A18" s="4"/>
      <c r="B18" s="4" t="s">
        <v>19</v>
      </c>
      <c r="C18" s="7">
        <v>25</v>
      </c>
      <c r="D18" s="6">
        <v>24.7</v>
      </c>
      <c r="E18" s="6">
        <v>23.5</v>
      </c>
      <c r="F18" s="6">
        <v>20.1</v>
      </c>
      <c r="G18" s="6">
        <f>13.6+1.1+0.4</f>
        <v>15.1</v>
      </c>
      <c r="H18" s="6">
        <f>12.2+1.9+0.3</f>
        <v>14.4</v>
      </c>
    </row>
    <row r="19" spans="1:8" ht="12.75">
      <c r="A19" s="4"/>
      <c r="B19" s="4" t="s">
        <v>20</v>
      </c>
      <c r="C19" s="6">
        <v>69.3</v>
      </c>
      <c r="D19" s="6">
        <v>70.9</v>
      </c>
      <c r="E19" s="6">
        <v>71.1</v>
      </c>
      <c r="F19" s="6">
        <v>72.9</v>
      </c>
      <c r="G19" s="7">
        <f>15.8+35.9+21.1+5.2</f>
        <v>78.00000000000001</v>
      </c>
      <c r="H19" s="6">
        <f>11.9+38.2+4.2+24.3</f>
        <v>78.60000000000001</v>
      </c>
    </row>
    <row r="20" spans="1:8" ht="12.75">
      <c r="A20" s="4"/>
      <c r="B20" s="4" t="s">
        <v>21</v>
      </c>
      <c r="C20" s="7">
        <v>100</v>
      </c>
      <c r="D20" s="7">
        <v>100</v>
      </c>
      <c r="E20" s="7">
        <v>100</v>
      </c>
      <c r="F20" s="7">
        <v>100</v>
      </c>
      <c r="G20" s="7">
        <v>100</v>
      </c>
      <c r="H20" s="7">
        <v>100</v>
      </c>
    </row>
    <row r="21" spans="1:8" ht="14.25">
      <c r="A21" s="4" t="s">
        <v>380</v>
      </c>
      <c r="B21" s="4" t="s">
        <v>23</v>
      </c>
      <c r="C21" s="6"/>
      <c r="D21" s="6"/>
      <c r="E21" s="6"/>
      <c r="F21" s="6"/>
      <c r="G21" s="6"/>
      <c r="H21" s="6"/>
    </row>
    <row r="22" spans="1:8" ht="12.75">
      <c r="A22" s="4"/>
      <c r="B22" s="4" t="s">
        <v>24</v>
      </c>
      <c r="C22" s="6">
        <v>1.3</v>
      </c>
      <c r="D22" s="7">
        <v>1</v>
      </c>
      <c r="E22" s="6">
        <v>1.4</v>
      </c>
      <c r="F22" s="6">
        <v>4.5</v>
      </c>
      <c r="G22" s="6">
        <v>10.4</v>
      </c>
      <c r="H22" s="6">
        <v>7.7</v>
      </c>
    </row>
    <row r="23" spans="1:8" ht="12.75">
      <c r="A23" s="4"/>
      <c r="B23" s="4" t="s">
        <v>10</v>
      </c>
      <c r="C23" s="6">
        <v>1.4</v>
      </c>
      <c r="D23" s="6">
        <v>0.7</v>
      </c>
      <c r="E23" s="6">
        <v>1.1</v>
      </c>
      <c r="F23" s="6">
        <v>3.9</v>
      </c>
      <c r="G23" s="6">
        <v>10.2</v>
      </c>
      <c r="H23" s="6">
        <v>7.2</v>
      </c>
    </row>
    <row r="24" spans="1:8" ht="12.75">
      <c r="A24" s="8"/>
      <c r="B24" s="8" t="s">
        <v>13</v>
      </c>
      <c r="C24" s="9">
        <v>1</v>
      </c>
      <c r="D24" s="9">
        <v>1</v>
      </c>
      <c r="E24" s="10">
        <v>2.2</v>
      </c>
      <c r="F24" s="10">
        <v>5.7</v>
      </c>
      <c r="G24" s="10">
        <v>10.8</v>
      </c>
      <c r="H24" s="10">
        <v>8.3</v>
      </c>
    </row>
    <row r="25" spans="1:8" ht="14.25">
      <c r="A25" s="4" t="s">
        <v>381</v>
      </c>
      <c r="B25" s="4" t="s">
        <v>25</v>
      </c>
      <c r="C25" s="6"/>
      <c r="D25" s="6"/>
      <c r="E25" s="6"/>
      <c r="F25" s="6"/>
      <c r="G25" s="6"/>
      <c r="H25" s="6"/>
    </row>
    <row r="26" spans="1:8" ht="14.25">
      <c r="A26" s="4"/>
      <c r="B26" s="4" t="s">
        <v>382</v>
      </c>
      <c r="C26" s="6" t="s">
        <v>4</v>
      </c>
      <c r="D26" s="6" t="s">
        <v>4</v>
      </c>
      <c r="E26" s="6">
        <v>75.1</v>
      </c>
      <c r="F26" s="7">
        <v>57</v>
      </c>
      <c r="G26" s="7">
        <v>42</v>
      </c>
      <c r="H26" s="6">
        <v>37.9</v>
      </c>
    </row>
    <row r="27" spans="1:8" ht="14.25">
      <c r="A27" s="4"/>
      <c r="B27" s="4" t="s">
        <v>383</v>
      </c>
      <c r="C27" s="6" t="s">
        <v>4</v>
      </c>
      <c r="D27" s="6" t="s">
        <v>4</v>
      </c>
      <c r="E27" s="6">
        <v>20.1</v>
      </c>
      <c r="F27" s="6">
        <v>20.2</v>
      </c>
      <c r="G27" s="7">
        <v>17.7</v>
      </c>
      <c r="H27" s="6">
        <v>21.1</v>
      </c>
    </row>
    <row r="28" spans="1:8" ht="14.25">
      <c r="A28" s="4"/>
      <c r="B28" s="4" t="s">
        <v>384</v>
      </c>
      <c r="C28" s="6" t="s">
        <v>4</v>
      </c>
      <c r="D28" s="6" t="s">
        <v>4</v>
      </c>
      <c r="E28" s="6">
        <v>4.8</v>
      </c>
      <c r="F28" s="6">
        <v>22.8</v>
      </c>
      <c r="G28" s="6">
        <v>40.3</v>
      </c>
      <c r="H28" s="6">
        <v>41</v>
      </c>
    </row>
    <row r="29" spans="1:8" ht="12.75">
      <c r="A29" s="4"/>
      <c r="B29" s="4" t="s">
        <v>26</v>
      </c>
      <c r="C29" s="6" t="s">
        <v>4</v>
      </c>
      <c r="D29" s="6" t="s">
        <v>4</v>
      </c>
      <c r="E29" s="6">
        <v>100</v>
      </c>
      <c r="F29" s="6">
        <v>100</v>
      </c>
      <c r="G29" s="6">
        <v>100</v>
      </c>
      <c r="H29" s="6">
        <v>100</v>
      </c>
    </row>
    <row r="30" spans="1:8" ht="14.25">
      <c r="A30" s="4"/>
      <c r="B30" s="4" t="s">
        <v>385</v>
      </c>
      <c r="C30" s="6" t="s">
        <v>4</v>
      </c>
      <c r="D30" s="6" t="s">
        <v>4</v>
      </c>
      <c r="E30" s="6">
        <v>67.9</v>
      </c>
      <c r="F30" s="6">
        <v>56.9</v>
      </c>
      <c r="G30" s="6">
        <v>39.5</v>
      </c>
      <c r="H30" s="6">
        <v>35.9</v>
      </c>
    </row>
    <row r="31" spans="1:8" ht="14.25">
      <c r="A31" s="4"/>
      <c r="B31" s="4" t="s">
        <v>383</v>
      </c>
      <c r="C31" s="6" t="s">
        <v>4</v>
      </c>
      <c r="D31" s="6" t="s">
        <v>4</v>
      </c>
      <c r="E31" s="6">
        <v>29.7</v>
      </c>
      <c r="F31" s="6">
        <v>26.7</v>
      </c>
      <c r="G31" s="6">
        <v>29.8</v>
      </c>
      <c r="H31" s="6">
        <v>30.2</v>
      </c>
    </row>
    <row r="32" spans="1:8" ht="14.25">
      <c r="A32" s="4"/>
      <c r="B32" s="4" t="s">
        <v>384</v>
      </c>
      <c r="C32" s="6" t="s">
        <v>4</v>
      </c>
      <c r="D32" s="6" t="s">
        <v>4</v>
      </c>
      <c r="E32" s="6">
        <v>2.4</v>
      </c>
      <c r="F32" s="6">
        <v>16.3</v>
      </c>
      <c r="G32" s="6">
        <v>30.7</v>
      </c>
      <c r="H32" s="6">
        <v>34</v>
      </c>
    </row>
    <row r="33" spans="1:8" ht="12.75">
      <c r="A33" s="4"/>
      <c r="B33" s="4" t="s">
        <v>27</v>
      </c>
      <c r="C33" s="6" t="s">
        <v>4</v>
      </c>
      <c r="D33" s="6" t="s">
        <v>4</v>
      </c>
      <c r="E33" s="6">
        <v>100</v>
      </c>
      <c r="F33" s="6">
        <v>100</v>
      </c>
      <c r="G33" s="6">
        <v>100</v>
      </c>
      <c r="H33" s="6">
        <v>100</v>
      </c>
    </row>
    <row r="34" spans="1:8" ht="12.75">
      <c r="A34" s="4" t="s">
        <v>28</v>
      </c>
      <c r="B34" s="4" t="s">
        <v>29</v>
      </c>
      <c r="C34" s="6"/>
      <c r="D34" s="6"/>
      <c r="E34" s="6"/>
      <c r="F34" s="6"/>
      <c r="G34" s="6"/>
      <c r="H34" s="6"/>
    </row>
    <row r="35" spans="1:8" ht="12.75">
      <c r="A35" s="4"/>
      <c r="B35" s="4" t="s">
        <v>30</v>
      </c>
      <c r="C35" s="6" t="s">
        <v>4</v>
      </c>
      <c r="D35" s="6">
        <v>27.2</v>
      </c>
      <c r="E35" s="6">
        <v>21.5</v>
      </c>
      <c r="F35" s="6">
        <v>17.1</v>
      </c>
      <c r="G35" s="6">
        <v>7.3</v>
      </c>
      <c r="H35" s="6">
        <v>12.7</v>
      </c>
    </row>
    <row r="36" spans="1:8" ht="12.75">
      <c r="A36" s="4"/>
      <c r="B36" s="4" t="s">
        <v>31</v>
      </c>
      <c r="C36" s="6" t="s">
        <v>4</v>
      </c>
      <c r="D36" s="6">
        <v>10.6</v>
      </c>
      <c r="E36" s="6">
        <v>10.9</v>
      </c>
      <c r="F36" s="6">
        <v>11.8</v>
      </c>
      <c r="G36" s="6">
        <v>13.2</v>
      </c>
      <c r="H36" s="7">
        <v>12</v>
      </c>
    </row>
    <row r="37" spans="1:8" ht="12.75">
      <c r="A37" s="4"/>
      <c r="B37" s="4" t="s">
        <v>32</v>
      </c>
      <c r="C37" s="6" t="s">
        <v>4</v>
      </c>
      <c r="D37" s="6">
        <v>17.6</v>
      </c>
      <c r="E37" s="6">
        <v>20.6</v>
      </c>
      <c r="F37" s="6">
        <v>23.6</v>
      </c>
      <c r="G37" s="6">
        <v>21.5</v>
      </c>
      <c r="H37" s="6">
        <v>21.1</v>
      </c>
    </row>
    <row r="38" spans="1:8" ht="12.75">
      <c r="A38" s="4"/>
      <c r="B38" s="4" t="s">
        <v>33</v>
      </c>
      <c r="C38" s="6" t="s">
        <v>4</v>
      </c>
      <c r="D38" s="6">
        <v>44.6</v>
      </c>
      <c r="E38" s="6">
        <v>46.9</v>
      </c>
      <c r="F38" s="6">
        <v>47.6</v>
      </c>
      <c r="G38" s="6">
        <v>52.6</v>
      </c>
      <c r="H38" s="6">
        <v>54.1</v>
      </c>
    </row>
    <row r="39" spans="1:8" ht="12.75">
      <c r="A39" s="8"/>
      <c r="B39" s="8" t="s">
        <v>34</v>
      </c>
      <c r="C39" s="10" t="s">
        <v>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4.25">
      <c r="A40" s="4" t="s">
        <v>386</v>
      </c>
      <c r="B40" s="4" t="s">
        <v>35</v>
      </c>
      <c r="C40" s="6"/>
      <c r="D40" s="6"/>
      <c r="E40" s="6"/>
      <c r="F40" s="6"/>
      <c r="G40" s="6"/>
      <c r="H40" s="6"/>
    </row>
    <row r="41" spans="1:8" ht="12.75">
      <c r="A41" s="4"/>
      <c r="B41" s="4" t="s">
        <v>36</v>
      </c>
      <c r="C41" s="6">
        <v>37.5</v>
      </c>
      <c r="D41" s="6">
        <v>34.6</v>
      </c>
      <c r="E41" s="6">
        <v>31.3</v>
      </c>
      <c r="F41" s="6">
        <v>25.7</v>
      </c>
      <c r="G41" s="6">
        <v>21.7</v>
      </c>
      <c r="H41" s="6">
        <v>18.4</v>
      </c>
    </row>
    <row r="42" spans="1:8" ht="12.75">
      <c r="A42" s="4"/>
      <c r="B42" s="4" t="s">
        <v>37</v>
      </c>
      <c r="C42" s="7">
        <v>23</v>
      </c>
      <c r="D42" s="6">
        <v>22.3</v>
      </c>
      <c r="E42" s="6">
        <v>20.4</v>
      </c>
      <c r="F42" s="6">
        <v>16.6</v>
      </c>
      <c r="G42" s="7">
        <v>16</v>
      </c>
      <c r="H42" s="6">
        <v>13.4</v>
      </c>
    </row>
    <row r="43" spans="1:8" ht="12.75">
      <c r="A43" s="4"/>
      <c r="B43" s="4" t="s">
        <v>38</v>
      </c>
      <c r="C43" s="7">
        <v>8</v>
      </c>
      <c r="D43" s="6">
        <v>7.2</v>
      </c>
      <c r="E43" s="6">
        <v>6.4</v>
      </c>
      <c r="F43" s="6">
        <v>4.7</v>
      </c>
      <c r="G43" s="6">
        <v>4.1</v>
      </c>
      <c r="H43" s="6">
        <v>3.6</v>
      </c>
    </row>
    <row r="44" spans="1:8" ht="12.75">
      <c r="A44" s="4"/>
      <c r="B44" s="4" t="s">
        <v>39</v>
      </c>
      <c r="C44" s="6">
        <v>13.6</v>
      </c>
      <c r="D44" s="6">
        <v>15.1</v>
      </c>
      <c r="E44" s="6">
        <v>15.7</v>
      </c>
      <c r="F44" s="6">
        <v>14.4</v>
      </c>
      <c r="G44" s="6">
        <v>14.8</v>
      </c>
      <c r="H44" s="6">
        <v>13.8</v>
      </c>
    </row>
    <row r="45" spans="1:8" ht="14.25">
      <c r="A45" s="4"/>
      <c r="B45" s="4" t="s">
        <v>387</v>
      </c>
      <c r="C45" s="6">
        <v>3.4</v>
      </c>
      <c r="D45" s="6">
        <v>3.4</v>
      </c>
      <c r="E45" s="6">
        <v>3.2</v>
      </c>
      <c r="F45" s="7">
        <v>3</v>
      </c>
      <c r="G45" s="6">
        <v>3.3</v>
      </c>
      <c r="H45" s="6">
        <v>2.6</v>
      </c>
    </row>
    <row r="46" spans="1:8" ht="14.25">
      <c r="A46" s="4"/>
      <c r="B46" s="4" t="s">
        <v>388</v>
      </c>
      <c r="C46" s="6">
        <v>0.1</v>
      </c>
      <c r="D46" s="6">
        <v>0.1</v>
      </c>
      <c r="E46" s="6">
        <v>0.3</v>
      </c>
      <c r="F46" s="6">
        <v>0.9</v>
      </c>
      <c r="G46" s="6">
        <v>1.3</v>
      </c>
      <c r="H46" s="6">
        <v>1.9</v>
      </c>
    </row>
    <row r="47" spans="1:8" ht="14.25">
      <c r="A47" s="4"/>
      <c r="B47" s="4" t="s">
        <v>389</v>
      </c>
      <c r="C47" s="6">
        <v>1.5</v>
      </c>
      <c r="D47" s="6">
        <v>1.9</v>
      </c>
      <c r="E47" s="6">
        <v>2.5</v>
      </c>
      <c r="F47" s="6">
        <v>2.8</v>
      </c>
      <c r="G47" s="6">
        <v>3.4</v>
      </c>
      <c r="H47" s="6">
        <v>2.8</v>
      </c>
    </row>
    <row r="48" spans="1:8" ht="12.75">
      <c r="A48" s="4"/>
      <c r="B48" s="4" t="s">
        <v>40</v>
      </c>
      <c r="C48" s="6">
        <v>0.1</v>
      </c>
      <c r="D48" s="6">
        <v>0.1</v>
      </c>
      <c r="E48" s="6">
        <v>0.2</v>
      </c>
      <c r="F48" s="6">
        <v>0.4</v>
      </c>
      <c r="G48" s="6">
        <v>1.1</v>
      </c>
      <c r="H48" s="6">
        <v>2.7</v>
      </c>
    </row>
    <row r="49" spans="1:8" ht="12.75">
      <c r="A49" s="4"/>
      <c r="B49" s="4" t="s">
        <v>41</v>
      </c>
      <c r="C49" s="6">
        <v>4.5</v>
      </c>
      <c r="D49" s="6">
        <v>5.5</v>
      </c>
      <c r="E49" s="6">
        <v>5.8</v>
      </c>
      <c r="F49" s="6">
        <v>8.1</v>
      </c>
      <c r="G49" s="6">
        <v>5.5</v>
      </c>
      <c r="H49" s="6">
        <v>7.3</v>
      </c>
    </row>
    <row r="50" spans="1:8" ht="12.75">
      <c r="A50" s="4"/>
      <c r="B50" s="4" t="s">
        <v>42</v>
      </c>
      <c r="C50" s="6">
        <v>8.2</v>
      </c>
      <c r="D50" s="6">
        <v>9.8</v>
      </c>
      <c r="E50" s="6">
        <v>14.3</v>
      </c>
      <c r="F50" s="6">
        <v>23.5</v>
      </c>
      <c r="G50" s="6">
        <v>28.9</v>
      </c>
      <c r="H50" s="6">
        <v>33.5</v>
      </c>
    </row>
    <row r="51" spans="1:8" ht="12.75">
      <c r="A51" s="4"/>
      <c r="B51" s="4" t="s">
        <v>24</v>
      </c>
      <c r="C51" s="7">
        <v>100</v>
      </c>
      <c r="D51" s="7">
        <v>100</v>
      </c>
      <c r="E51" s="7">
        <v>100</v>
      </c>
      <c r="F51" s="7">
        <v>100</v>
      </c>
      <c r="G51" s="7">
        <v>100</v>
      </c>
      <c r="H51" s="11" t="s">
        <v>43</v>
      </c>
    </row>
    <row r="52" spans="1:8" ht="12.75">
      <c r="A52" s="4" t="s">
        <v>44</v>
      </c>
      <c r="B52" s="4" t="s">
        <v>45</v>
      </c>
      <c r="C52" s="6"/>
      <c r="D52" s="6"/>
      <c r="E52" s="6"/>
      <c r="F52" s="6"/>
      <c r="G52" s="6"/>
      <c r="H52" s="6"/>
    </row>
    <row r="53" spans="1:8" ht="12.75">
      <c r="A53" s="4"/>
      <c r="B53" s="4" t="s">
        <v>46</v>
      </c>
      <c r="C53" s="7">
        <v>6.915781330582775</v>
      </c>
      <c r="D53" s="7">
        <v>8.329565217391306</v>
      </c>
      <c r="E53" s="7">
        <v>10.12528815927349</v>
      </c>
      <c r="F53" s="7">
        <v>12.256570155902004</v>
      </c>
      <c r="G53" s="7">
        <v>12.91105512744517</v>
      </c>
      <c r="H53" s="6">
        <v>14.5</v>
      </c>
    </row>
    <row r="54" spans="1:8" ht="12.75">
      <c r="A54" s="8"/>
      <c r="B54" s="8" t="s">
        <v>47</v>
      </c>
      <c r="C54" s="9">
        <v>93.08421866941723</v>
      </c>
      <c r="D54" s="9">
        <v>91.6704347826087</v>
      </c>
      <c r="E54" s="9">
        <v>89.8747118407265</v>
      </c>
      <c r="F54" s="9">
        <v>87.743429844098</v>
      </c>
      <c r="G54" s="9">
        <v>87.08894487255483</v>
      </c>
      <c r="H54" s="10">
        <v>85.5</v>
      </c>
    </row>
    <row r="55" spans="1:8" ht="14.25">
      <c r="A55" s="4" t="s">
        <v>48</v>
      </c>
      <c r="B55" s="4" t="s">
        <v>390</v>
      </c>
      <c r="C55" s="6">
        <v>494</v>
      </c>
      <c r="D55" s="6">
        <v>634</v>
      </c>
      <c r="E55" s="6">
        <v>802</v>
      </c>
      <c r="F55" s="5">
        <v>1004</v>
      </c>
      <c r="G55" s="5">
        <v>1170</v>
      </c>
      <c r="H55" s="5">
        <v>1269</v>
      </c>
    </row>
    <row r="56" spans="1:8" ht="12.75">
      <c r="A56" s="4" t="s">
        <v>49</v>
      </c>
      <c r="B56" s="4" t="s">
        <v>50</v>
      </c>
      <c r="C56" s="6">
        <v>3.6</v>
      </c>
      <c r="D56" s="6">
        <v>3.6</v>
      </c>
      <c r="E56" s="6">
        <v>3.4</v>
      </c>
      <c r="F56" s="12">
        <v>3</v>
      </c>
      <c r="G56" s="12">
        <v>2.9</v>
      </c>
      <c r="H56" s="6">
        <v>2.7</v>
      </c>
    </row>
    <row r="57" spans="1:8" ht="12.75">
      <c r="A57" s="8"/>
      <c r="B57" s="8" t="s">
        <v>51</v>
      </c>
      <c r="C57" s="10">
        <v>4.8</v>
      </c>
      <c r="D57" s="10">
        <v>4.9</v>
      </c>
      <c r="E57" s="10">
        <v>4.9</v>
      </c>
      <c r="F57" s="10">
        <v>5.7</v>
      </c>
      <c r="G57" s="10">
        <v>5.8</v>
      </c>
      <c r="H57" s="9">
        <v>6</v>
      </c>
    </row>
    <row r="58" spans="1:8" ht="12.75">
      <c r="A58" s="4"/>
      <c r="B58" s="4"/>
      <c r="C58" s="4"/>
      <c r="D58" s="4"/>
      <c r="E58" s="4"/>
      <c r="F58" s="4"/>
      <c r="G58" s="4"/>
      <c r="H58" s="6"/>
    </row>
    <row r="59" spans="1:8" ht="14.25">
      <c r="A59" s="74" t="s">
        <v>52</v>
      </c>
      <c r="B59" s="4" t="s">
        <v>53</v>
      </c>
      <c r="C59" s="4"/>
      <c r="D59" s="4"/>
      <c r="E59" s="4"/>
      <c r="F59" s="4"/>
      <c r="G59" s="4"/>
      <c r="H59" s="6"/>
    </row>
    <row r="60" spans="1:8" ht="14.25">
      <c r="A60" s="74" t="s">
        <v>54</v>
      </c>
      <c r="B60" s="4" t="s">
        <v>55</v>
      </c>
      <c r="C60" s="4"/>
      <c r="D60" s="4"/>
      <c r="E60" s="4"/>
      <c r="F60" s="4"/>
      <c r="G60" s="4"/>
      <c r="H60" s="6"/>
    </row>
    <row r="61" spans="1:8" ht="14.25">
      <c r="A61" s="74" t="s">
        <v>56</v>
      </c>
      <c r="B61" s="4" t="s">
        <v>57</v>
      </c>
      <c r="C61" s="4"/>
      <c r="D61" s="4"/>
      <c r="E61" s="4"/>
      <c r="F61" s="4"/>
      <c r="G61" s="4"/>
      <c r="H61" s="6"/>
    </row>
    <row r="62" spans="1:8" ht="14.25">
      <c r="A62" s="74" t="s">
        <v>58</v>
      </c>
      <c r="B62" s="4" t="s">
        <v>59</v>
      </c>
      <c r="C62" s="4"/>
      <c r="D62" s="4"/>
      <c r="E62" s="4"/>
      <c r="F62" s="4"/>
      <c r="G62" s="4"/>
      <c r="H62" s="6"/>
    </row>
    <row r="63" spans="1:8" ht="14.25">
      <c r="A63" s="74" t="s">
        <v>60</v>
      </c>
      <c r="B63" s="4" t="s">
        <v>61</v>
      </c>
      <c r="C63" s="4"/>
      <c r="D63" s="4"/>
      <c r="E63" s="4"/>
      <c r="F63" s="4"/>
      <c r="G63" s="4"/>
      <c r="H63" s="6"/>
    </row>
    <row r="64" spans="1:8" ht="14.25">
      <c r="A64" s="74" t="s">
        <v>62</v>
      </c>
      <c r="B64" s="4" t="s">
        <v>63</v>
      </c>
      <c r="C64" s="4"/>
      <c r="D64" s="4"/>
      <c r="E64" s="4"/>
      <c r="F64" s="4"/>
      <c r="G64" s="4"/>
      <c r="H64" s="6"/>
    </row>
    <row r="65" spans="1:8" ht="14.25">
      <c r="A65" s="74" t="s">
        <v>64</v>
      </c>
      <c r="B65" s="4" t="s">
        <v>65</v>
      </c>
      <c r="C65" s="4"/>
      <c r="D65" s="4"/>
      <c r="E65" s="4"/>
      <c r="F65" s="4"/>
      <c r="G65" s="4"/>
      <c r="H65" s="6"/>
    </row>
    <row r="66" spans="1:8" ht="14.25">
      <c r="A66" s="74" t="s">
        <v>66</v>
      </c>
      <c r="B66" s="4" t="s">
        <v>67</v>
      </c>
      <c r="C66" s="4"/>
      <c r="D66" s="4"/>
      <c r="E66" s="4"/>
      <c r="F66" s="4"/>
      <c r="G66" s="4"/>
      <c r="H66" s="6"/>
    </row>
    <row r="67" spans="1:8" ht="12.75">
      <c r="A67" s="13"/>
      <c r="B67" s="4" t="s">
        <v>68</v>
      </c>
      <c r="C67" s="4"/>
      <c r="D67" s="4"/>
      <c r="E67" s="4"/>
      <c r="F67" s="4"/>
      <c r="G67" s="4"/>
      <c r="H67" s="6"/>
    </row>
    <row r="68" spans="1:8" ht="14.25">
      <c r="A68" s="74" t="s">
        <v>69</v>
      </c>
      <c r="B68" s="4" t="s">
        <v>70</v>
      </c>
      <c r="C68" s="4"/>
      <c r="D68" s="4"/>
      <c r="E68" s="4"/>
      <c r="F68" s="4"/>
      <c r="G68" s="4"/>
      <c r="H68" s="6"/>
    </row>
    <row r="69" spans="1:8" ht="14.25">
      <c r="A69" s="74" t="s">
        <v>71</v>
      </c>
      <c r="B69" s="4" t="s">
        <v>72</v>
      </c>
      <c r="C69" s="4"/>
      <c r="D69" s="4"/>
      <c r="E69" s="4"/>
      <c r="F69" s="4"/>
      <c r="G69" s="4"/>
      <c r="H69" s="6"/>
    </row>
    <row r="70" spans="1:8" ht="14.25">
      <c r="A70" s="74" t="s">
        <v>73</v>
      </c>
      <c r="B70" s="4" t="s">
        <v>74</v>
      </c>
      <c r="C70" s="4"/>
      <c r="D70" s="4"/>
      <c r="E70" s="4"/>
      <c r="F70" s="4"/>
      <c r="G70" s="4"/>
      <c r="H70" s="6"/>
    </row>
    <row r="71" spans="1:8" ht="14.25">
      <c r="A71" s="74" t="s">
        <v>75</v>
      </c>
      <c r="B71" s="4" t="s">
        <v>76</v>
      </c>
      <c r="C71" s="4"/>
      <c r="D71" s="4"/>
      <c r="E71" s="4"/>
      <c r="F71" s="4"/>
      <c r="G71" s="4"/>
      <c r="H71" s="6"/>
    </row>
    <row r="72" spans="1:8" ht="12.75">
      <c r="A72" s="6" t="s">
        <v>77</v>
      </c>
      <c r="B72" s="4" t="s">
        <v>78</v>
      </c>
      <c r="C72" s="4"/>
      <c r="D72" s="4"/>
      <c r="E72" s="4"/>
      <c r="F72" s="4"/>
      <c r="G72" s="4"/>
      <c r="H72" s="6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0.00390625" style="1" customWidth="1"/>
    <col min="2" max="11" width="8.7109375" style="1" customWidth="1"/>
    <col min="12" max="61" width="10.7109375" style="1" customWidth="1"/>
    <col min="62" max="16384" width="9.140625" style="1" customWidth="1"/>
  </cols>
  <sheetData>
    <row r="1" spans="1:10" ht="12.75">
      <c r="A1" s="86" t="s">
        <v>196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197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ht="12.75">
      <c r="A7" s="26" t="s">
        <v>354</v>
      </c>
    </row>
    <row r="8" spans="2:10" ht="12.75">
      <c r="B8" s="18">
        <v>0</v>
      </c>
      <c r="C8" s="24">
        <v>13.3</v>
      </c>
      <c r="D8" s="24">
        <v>8.3</v>
      </c>
      <c r="E8" s="24">
        <v>5.7</v>
      </c>
      <c r="F8" s="24">
        <v>3</v>
      </c>
      <c r="G8" s="24">
        <v>1.9</v>
      </c>
      <c r="H8" s="24">
        <v>1.8</v>
      </c>
      <c r="I8" s="24">
        <v>0</v>
      </c>
      <c r="J8" s="24">
        <v>0.6</v>
      </c>
    </row>
    <row r="9" spans="2:10" ht="12.75">
      <c r="B9" s="18">
        <v>1</v>
      </c>
      <c r="C9" s="24">
        <v>21.9</v>
      </c>
      <c r="D9" s="24">
        <v>15.3</v>
      </c>
      <c r="E9" s="24">
        <v>10.9</v>
      </c>
      <c r="F9" s="24">
        <v>7</v>
      </c>
      <c r="G9" s="24">
        <v>4.7</v>
      </c>
      <c r="H9" s="24">
        <v>3</v>
      </c>
      <c r="I9" s="24">
        <v>1.3</v>
      </c>
      <c r="J9" s="24">
        <v>1.2</v>
      </c>
    </row>
    <row r="10" spans="2:10" ht="12.75">
      <c r="B10" s="18">
        <v>2</v>
      </c>
      <c r="C10" s="24">
        <v>26.3</v>
      </c>
      <c r="D10" s="24">
        <v>19.5</v>
      </c>
      <c r="E10" s="24">
        <v>13.4</v>
      </c>
      <c r="F10" s="24">
        <v>9.9</v>
      </c>
      <c r="G10" s="24">
        <v>6.4</v>
      </c>
      <c r="H10" s="24">
        <v>3</v>
      </c>
      <c r="I10" s="24">
        <v>2.3</v>
      </c>
      <c r="J10" s="24">
        <v>1.7</v>
      </c>
    </row>
    <row r="11" spans="2:10" ht="12.75">
      <c r="B11" s="18">
        <v>3</v>
      </c>
      <c r="C11" s="24">
        <v>28.8</v>
      </c>
      <c r="D11" s="24">
        <v>23.3</v>
      </c>
      <c r="E11" s="24">
        <v>15.5</v>
      </c>
      <c r="F11" s="24">
        <v>12.2</v>
      </c>
      <c r="G11" s="24">
        <v>7.3</v>
      </c>
      <c r="H11" s="24">
        <v>3.4</v>
      </c>
      <c r="I11" s="24">
        <v>2.3</v>
      </c>
      <c r="J11" s="24">
        <v>2.3</v>
      </c>
    </row>
    <row r="12" spans="2:10" ht="12.75">
      <c r="B12" s="18">
        <v>4</v>
      </c>
      <c r="C12" s="24">
        <v>29.9</v>
      </c>
      <c r="D12" s="24">
        <v>26.4</v>
      </c>
      <c r="E12" s="24">
        <v>17.9</v>
      </c>
      <c r="F12" s="24">
        <v>14.1</v>
      </c>
      <c r="G12" s="24">
        <v>7.8</v>
      </c>
      <c r="H12" s="24">
        <v>3.7</v>
      </c>
      <c r="I12" s="24">
        <v>3.2</v>
      </c>
      <c r="J12" s="24">
        <v>3</v>
      </c>
    </row>
    <row r="13" spans="2:10" ht="12.75">
      <c r="B13" s="18">
        <v>5</v>
      </c>
      <c r="C13" s="24">
        <v>30.9</v>
      </c>
      <c r="D13" s="24">
        <v>27.7</v>
      </c>
      <c r="E13" s="24">
        <v>20.1</v>
      </c>
      <c r="F13" s="24">
        <v>15.8</v>
      </c>
      <c r="G13" s="24">
        <v>9.1</v>
      </c>
      <c r="H13" s="24">
        <v>4.1</v>
      </c>
      <c r="I13" s="24">
        <v>4.9</v>
      </c>
      <c r="J13" s="24">
        <v>4.2</v>
      </c>
    </row>
    <row r="14" spans="2:10" ht="12.75">
      <c r="B14" s="18">
        <v>6</v>
      </c>
      <c r="C14" s="24">
        <v>30.9</v>
      </c>
      <c r="D14" s="24">
        <v>28.5</v>
      </c>
      <c r="E14" s="24">
        <v>20.4</v>
      </c>
      <c r="F14" s="24">
        <v>17</v>
      </c>
      <c r="G14" s="24">
        <v>10.4</v>
      </c>
      <c r="H14" s="24">
        <v>5.3</v>
      </c>
      <c r="I14" s="24">
        <v>5.4</v>
      </c>
      <c r="J14" s="24">
        <v>5.9</v>
      </c>
    </row>
    <row r="15" spans="2:10" ht="12.75">
      <c r="B15" s="18">
        <v>7</v>
      </c>
      <c r="C15" s="24">
        <v>31.3</v>
      </c>
      <c r="D15" s="24">
        <v>29.1</v>
      </c>
      <c r="E15" s="24">
        <v>21.7</v>
      </c>
      <c r="F15" s="24">
        <v>18.4</v>
      </c>
      <c r="G15" s="24">
        <v>11.4</v>
      </c>
      <c r="H15" s="24">
        <v>6.8</v>
      </c>
      <c r="I15" s="24">
        <v>7.2</v>
      </c>
      <c r="J15" s="24">
        <v>6.5</v>
      </c>
    </row>
    <row r="16" spans="2:10" ht="12.75">
      <c r="B16" s="18">
        <v>8</v>
      </c>
      <c r="C16" s="24" t="s">
        <v>188</v>
      </c>
      <c r="D16" s="24">
        <v>29.5</v>
      </c>
      <c r="E16" s="24">
        <v>22.5</v>
      </c>
      <c r="F16" s="24">
        <v>19.2</v>
      </c>
      <c r="G16" s="24">
        <v>12.1</v>
      </c>
      <c r="H16" s="24">
        <v>9.3</v>
      </c>
      <c r="I16" s="24">
        <v>8.7</v>
      </c>
      <c r="J16" s="24">
        <v>7</v>
      </c>
    </row>
    <row r="17" spans="2:10" ht="12.75">
      <c r="B17" s="18">
        <v>9</v>
      </c>
      <c r="C17" s="24" t="s">
        <v>188</v>
      </c>
      <c r="D17" s="24">
        <v>29.5</v>
      </c>
      <c r="E17" s="24">
        <v>23.3</v>
      </c>
      <c r="F17" s="24">
        <v>19.9</v>
      </c>
      <c r="G17" s="24">
        <v>14.1</v>
      </c>
      <c r="H17" s="24">
        <v>11.2</v>
      </c>
      <c r="I17" s="24">
        <v>9</v>
      </c>
      <c r="J17" s="24">
        <v>7.6</v>
      </c>
    </row>
    <row r="18" spans="2:10" ht="12.75">
      <c r="B18" s="18">
        <v>10</v>
      </c>
      <c r="C18" s="24" t="s">
        <v>188</v>
      </c>
      <c r="D18" s="24">
        <v>29.9</v>
      </c>
      <c r="E18" s="24">
        <v>24.4</v>
      </c>
      <c r="F18" s="24">
        <v>21.1</v>
      </c>
      <c r="G18" s="24">
        <v>14.5</v>
      </c>
      <c r="H18" s="24">
        <v>12</v>
      </c>
      <c r="I18" s="24">
        <v>10</v>
      </c>
      <c r="J18" s="24">
        <v>9.1</v>
      </c>
    </row>
    <row r="19" spans="2:10" ht="12.75">
      <c r="B19" s="18">
        <v>11</v>
      </c>
      <c r="C19" s="24" t="s">
        <v>188</v>
      </c>
      <c r="D19" s="24">
        <v>30</v>
      </c>
      <c r="E19" s="24">
        <v>24.8</v>
      </c>
      <c r="F19" s="24">
        <v>22.3</v>
      </c>
      <c r="G19" s="24">
        <v>15.4</v>
      </c>
      <c r="H19" s="24">
        <v>13.1</v>
      </c>
      <c r="I19" s="24">
        <v>10</v>
      </c>
      <c r="J19" s="24">
        <v>10.3</v>
      </c>
    </row>
    <row r="20" spans="2:10" ht="12.75">
      <c r="B20" s="18">
        <v>12</v>
      </c>
      <c r="C20" s="24" t="s">
        <v>188</v>
      </c>
      <c r="D20" s="24" t="s">
        <v>188</v>
      </c>
      <c r="E20" s="24">
        <v>25</v>
      </c>
      <c r="F20" s="24">
        <v>22.5</v>
      </c>
      <c r="G20" s="24">
        <v>15.7</v>
      </c>
      <c r="H20" s="24">
        <v>14</v>
      </c>
      <c r="I20" s="24">
        <v>10.8</v>
      </c>
      <c r="J20" s="24">
        <v>10.8</v>
      </c>
    </row>
    <row r="21" spans="2:10" ht="12.75">
      <c r="B21" s="18">
        <v>13</v>
      </c>
      <c r="C21" s="24" t="s">
        <v>188</v>
      </c>
      <c r="D21" s="24" t="s">
        <v>188</v>
      </c>
      <c r="E21" s="24">
        <v>25.2</v>
      </c>
      <c r="F21" s="24">
        <v>22.5</v>
      </c>
      <c r="G21" s="24">
        <v>16.6</v>
      </c>
      <c r="H21" s="24">
        <v>15.3</v>
      </c>
      <c r="I21" s="24">
        <v>11.5</v>
      </c>
      <c r="J21" s="24">
        <v>11.8</v>
      </c>
    </row>
    <row r="22" spans="2:10" ht="12.75">
      <c r="B22" s="18">
        <v>14</v>
      </c>
      <c r="C22" s="24" t="s">
        <v>188</v>
      </c>
      <c r="D22" s="24" t="s">
        <v>188</v>
      </c>
      <c r="E22" s="24">
        <v>25.2</v>
      </c>
      <c r="F22" s="24">
        <v>23.6</v>
      </c>
      <c r="G22" s="24">
        <v>18.9</v>
      </c>
      <c r="H22" s="24">
        <v>16.7</v>
      </c>
      <c r="I22" s="24">
        <v>12.5</v>
      </c>
      <c r="J22" s="24">
        <v>12.3</v>
      </c>
    </row>
    <row r="23" spans="2:10" ht="12.75">
      <c r="B23" s="18">
        <v>15</v>
      </c>
      <c r="C23" s="24" t="s">
        <v>188</v>
      </c>
      <c r="D23" s="24" t="s">
        <v>188</v>
      </c>
      <c r="E23" s="24">
        <v>25.4</v>
      </c>
      <c r="F23" s="24">
        <v>24.9</v>
      </c>
      <c r="G23" s="24">
        <v>20.1</v>
      </c>
      <c r="H23" s="24">
        <v>17.2</v>
      </c>
      <c r="I23" s="24">
        <v>13.8</v>
      </c>
      <c r="J23" s="24">
        <v>14.4</v>
      </c>
    </row>
    <row r="24" spans="2:10" ht="12.75">
      <c r="B24" s="18">
        <v>16</v>
      </c>
      <c r="C24" s="24" t="s">
        <v>188</v>
      </c>
      <c r="D24" s="24" t="s">
        <v>188</v>
      </c>
      <c r="E24" s="24" t="s">
        <v>188</v>
      </c>
      <c r="F24" s="24">
        <v>25.1</v>
      </c>
      <c r="G24" s="24">
        <v>22</v>
      </c>
      <c r="H24" s="24">
        <v>18.6</v>
      </c>
      <c r="I24" s="24">
        <v>13.8</v>
      </c>
      <c r="J24" s="24">
        <v>15.6</v>
      </c>
    </row>
    <row r="25" spans="2:10" ht="12.75">
      <c r="B25" s="18">
        <v>17</v>
      </c>
      <c r="C25" s="24" t="s">
        <v>188</v>
      </c>
      <c r="D25" s="24" t="s">
        <v>188</v>
      </c>
      <c r="E25" s="24" t="s">
        <v>188</v>
      </c>
      <c r="F25" s="24">
        <v>25.3</v>
      </c>
      <c r="G25" s="24">
        <v>22</v>
      </c>
      <c r="H25" s="24">
        <v>20.7</v>
      </c>
      <c r="I25" s="24">
        <v>14.7</v>
      </c>
      <c r="J25" s="24">
        <v>15.9</v>
      </c>
    </row>
    <row r="26" spans="2:10" ht="12.75">
      <c r="B26" s="18">
        <v>18</v>
      </c>
      <c r="C26" s="24" t="s">
        <v>188</v>
      </c>
      <c r="D26" s="24" t="s">
        <v>188</v>
      </c>
      <c r="E26" s="24" t="s">
        <v>188</v>
      </c>
      <c r="F26" s="24">
        <v>25.8</v>
      </c>
      <c r="G26" s="24">
        <v>22.8</v>
      </c>
      <c r="H26" s="24">
        <v>21</v>
      </c>
      <c r="I26" s="24">
        <v>16</v>
      </c>
      <c r="J26" s="24">
        <v>16.5</v>
      </c>
    </row>
    <row r="27" spans="2:10" ht="12.75">
      <c r="B27" s="18">
        <v>19</v>
      </c>
      <c r="C27" s="24" t="s">
        <v>188</v>
      </c>
      <c r="D27" s="24" t="s">
        <v>188</v>
      </c>
      <c r="E27" s="24" t="s">
        <v>188</v>
      </c>
      <c r="F27" s="24">
        <v>26.1</v>
      </c>
      <c r="G27" s="24">
        <v>23.6</v>
      </c>
      <c r="H27" s="24">
        <v>21.9</v>
      </c>
      <c r="I27" s="24">
        <v>16.4</v>
      </c>
      <c r="J27" s="24">
        <v>17.1</v>
      </c>
    </row>
    <row r="28" spans="2:10" ht="12.75">
      <c r="B28" s="18">
        <v>20</v>
      </c>
      <c r="C28" s="24" t="s">
        <v>188</v>
      </c>
      <c r="D28" s="24" t="s">
        <v>188</v>
      </c>
      <c r="E28" s="24" t="s">
        <v>188</v>
      </c>
      <c r="F28" s="24">
        <v>26.3</v>
      </c>
      <c r="G28" s="24">
        <v>24.8</v>
      </c>
      <c r="H28" s="24">
        <v>22.4</v>
      </c>
      <c r="I28" s="24">
        <v>17.1</v>
      </c>
      <c r="J28" s="24">
        <v>19.2</v>
      </c>
    </row>
    <row r="29" ht="12.75">
      <c r="B29" s="18"/>
    </row>
    <row r="30" spans="1:10" ht="12.75">
      <c r="A30" s="19"/>
      <c r="B30" s="20" t="s">
        <v>178</v>
      </c>
      <c r="C30" s="17">
        <v>222.2</v>
      </c>
      <c r="D30" s="17">
        <v>342.5</v>
      </c>
      <c r="E30" s="17">
        <v>413.7</v>
      </c>
      <c r="F30" s="17">
        <v>489.1</v>
      </c>
      <c r="G30" s="17">
        <v>432.4</v>
      </c>
      <c r="H30" s="17">
        <v>391.5</v>
      </c>
      <c r="I30" s="17">
        <v>264.3</v>
      </c>
      <c r="J30" s="17">
        <v>206</v>
      </c>
    </row>
    <row r="32" ht="12.75">
      <c r="A32" s="26" t="s">
        <v>406</v>
      </c>
    </row>
    <row r="33" spans="1:4" ht="12.75">
      <c r="A33" s="92" t="s">
        <v>407</v>
      </c>
      <c r="B33" s="92"/>
      <c r="C33" s="92"/>
      <c r="D33" s="92"/>
    </row>
    <row r="34" spans="2:10" ht="12.75">
      <c r="B34" s="18">
        <v>0</v>
      </c>
      <c r="C34" s="18">
        <v>5.2</v>
      </c>
      <c r="D34" s="18">
        <v>0.6</v>
      </c>
      <c r="E34" s="18">
        <v>1.7</v>
      </c>
      <c r="F34" s="18">
        <v>0</v>
      </c>
      <c r="G34" s="18">
        <v>0.4</v>
      </c>
      <c r="H34" s="18">
        <v>1.4</v>
      </c>
      <c r="I34" s="24">
        <v>0</v>
      </c>
      <c r="J34" s="24">
        <v>0</v>
      </c>
    </row>
    <row r="35" spans="2:10" ht="12.75">
      <c r="B35" s="18">
        <v>1</v>
      </c>
      <c r="C35" s="18">
        <v>10.5</v>
      </c>
      <c r="D35" s="18">
        <v>2.5</v>
      </c>
      <c r="E35" s="18">
        <v>3.7</v>
      </c>
      <c r="F35" s="18">
        <v>3.2</v>
      </c>
      <c r="G35" s="18">
        <v>1.2</v>
      </c>
      <c r="H35" s="18">
        <v>2.2</v>
      </c>
      <c r="I35" s="24">
        <v>1</v>
      </c>
      <c r="J35" s="18">
        <v>0.6</v>
      </c>
    </row>
    <row r="36" spans="2:10" ht="12.75">
      <c r="B36" s="18">
        <v>2</v>
      </c>
      <c r="C36" s="18" t="s">
        <v>188</v>
      </c>
      <c r="D36" s="18">
        <v>2.5</v>
      </c>
      <c r="E36" s="18">
        <v>3.7</v>
      </c>
      <c r="F36" s="18">
        <v>4.9</v>
      </c>
      <c r="G36" s="18">
        <v>1.2</v>
      </c>
      <c r="H36" s="18">
        <v>2.2</v>
      </c>
      <c r="I36" s="18">
        <v>1.9</v>
      </c>
      <c r="J36" s="18">
        <v>1.2</v>
      </c>
    </row>
    <row r="37" spans="2:10" ht="12.75">
      <c r="B37" s="18">
        <v>3</v>
      </c>
      <c r="C37" s="18" t="s">
        <v>188</v>
      </c>
      <c r="D37" s="18">
        <v>3.9</v>
      </c>
      <c r="E37" s="18">
        <v>6.7</v>
      </c>
      <c r="F37" s="18">
        <v>6.6</v>
      </c>
      <c r="G37" s="18">
        <v>1.9</v>
      </c>
      <c r="H37" s="18">
        <v>2.7</v>
      </c>
      <c r="I37" s="18">
        <v>1.9</v>
      </c>
      <c r="J37" s="18">
        <v>1.9</v>
      </c>
    </row>
    <row r="38" spans="2:10" ht="12.75">
      <c r="B38" s="18">
        <v>4</v>
      </c>
      <c r="C38" s="18" t="s">
        <v>188</v>
      </c>
      <c r="D38" s="18">
        <v>7.4</v>
      </c>
      <c r="E38" s="18">
        <v>8.2</v>
      </c>
      <c r="F38" s="18">
        <v>7.5</v>
      </c>
      <c r="G38" s="18">
        <v>2.8</v>
      </c>
      <c r="H38" s="24">
        <v>3.1</v>
      </c>
      <c r="I38" s="18">
        <v>2.9</v>
      </c>
      <c r="J38" s="18">
        <v>2.6</v>
      </c>
    </row>
    <row r="39" spans="2:10" ht="12.75">
      <c r="B39" s="18">
        <v>5</v>
      </c>
      <c r="C39" s="18" t="s">
        <v>188</v>
      </c>
      <c r="D39" s="18">
        <v>10.3</v>
      </c>
      <c r="E39" s="18">
        <v>9.8</v>
      </c>
      <c r="F39" s="18">
        <v>9.6</v>
      </c>
      <c r="G39" s="18">
        <v>4.5</v>
      </c>
      <c r="H39" s="18">
        <v>3.3</v>
      </c>
      <c r="I39" s="18">
        <v>4.8</v>
      </c>
      <c r="J39" s="18">
        <v>3.9</v>
      </c>
    </row>
    <row r="40" spans="2:10" ht="12.75">
      <c r="B40" s="18">
        <v>6</v>
      </c>
      <c r="C40" s="18" t="s">
        <v>188</v>
      </c>
      <c r="D40" s="18" t="s">
        <v>188</v>
      </c>
      <c r="E40" s="18">
        <v>9.8</v>
      </c>
      <c r="F40" s="18">
        <v>10.5</v>
      </c>
      <c r="G40" s="18">
        <v>6.3</v>
      </c>
      <c r="H40" s="18">
        <v>4.8</v>
      </c>
      <c r="I40" s="18">
        <v>5.4</v>
      </c>
      <c r="J40" s="18">
        <v>5.7</v>
      </c>
    </row>
    <row r="41" spans="2:10" ht="12.75">
      <c r="B41" s="18">
        <v>7</v>
      </c>
      <c r="C41" s="18" t="s">
        <v>188</v>
      </c>
      <c r="D41" s="18" t="s">
        <v>188</v>
      </c>
      <c r="E41" s="18">
        <v>12.3</v>
      </c>
      <c r="F41" s="18">
        <v>12.8</v>
      </c>
      <c r="G41" s="18">
        <v>7.9</v>
      </c>
      <c r="H41" s="18">
        <v>6.2</v>
      </c>
      <c r="I41" s="18">
        <v>7.5</v>
      </c>
      <c r="J41" s="18">
        <v>6.4</v>
      </c>
    </row>
    <row r="42" spans="2:10" ht="12.75">
      <c r="B42" s="18">
        <v>8</v>
      </c>
      <c r="C42" s="18" t="s">
        <v>188</v>
      </c>
      <c r="D42" s="18" t="s">
        <v>188</v>
      </c>
      <c r="E42" s="18">
        <v>13.2</v>
      </c>
      <c r="F42" s="18">
        <v>12.8</v>
      </c>
      <c r="G42" s="18">
        <v>8.6</v>
      </c>
      <c r="H42" s="24">
        <v>9</v>
      </c>
      <c r="I42" s="18">
        <v>9.2</v>
      </c>
      <c r="J42" s="18">
        <v>7</v>
      </c>
    </row>
    <row r="43" spans="2:10" ht="12.75">
      <c r="B43" s="18">
        <v>9</v>
      </c>
      <c r="C43" s="18" t="s">
        <v>188</v>
      </c>
      <c r="D43" s="18" t="s">
        <v>188</v>
      </c>
      <c r="E43" s="18">
        <v>14.2</v>
      </c>
      <c r="F43" s="18">
        <v>14</v>
      </c>
      <c r="G43" s="18">
        <v>10.8</v>
      </c>
      <c r="H43" s="18">
        <v>10.7</v>
      </c>
      <c r="I43" s="18">
        <v>9.6</v>
      </c>
      <c r="J43" s="18">
        <v>7.6</v>
      </c>
    </row>
    <row r="44" spans="2:10" ht="12.75">
      <c r="B44" s="18">
        <v>10</v>
      </c>
      <c r="C44" s="18" t="s">
        <v>188</v>
      </c>
      <c r="D44" s="18" t="s">
        <v>188</v>
      </c>
      <c r="E44" s="18">
        <v>16.1</v>
      </c>
      <c r="F44" s="18">
        <v>15.2</v>
      </c>
      <c r="G44" s="18">
        <v>11.6</v>
      </c>
      <c r="H44" s="18">
        <v>11.7</v>
      </c>
      <c r="I44" s="18">
        <v>10.7</v>
      </c>
      <c r="J44" s="18">
        <v>8.6</v>
      </c>
    </row>
    <row r="45" spans="2:10" ht="12.75">
      <c r="B45" s="18">
        <v>11</v>
      </c>
      <c r="C45" s="18" t="s">
        <v>188</v>
      </c>
      <c r="D45" s="18" t="s">
        <v>188</v>
      </c>
      <c r="E45" s="18">
        <v>16.1</v>
      </c>
      <c r="F45" s="18">
        <v>16.5</v>
      </c>
      <c r="G45" s="18">
        <v>12.8</v>
      </c>
      <c r="H45" s="18">
        <v>12.7</v>
      </c>
      <c r="I45" s="18">
        <v>10.7</v>
      </c>
      <c r="J45" s="18">
        <v>9.9</v>
      </c>
    </row>
    <row r="46" spans="2:10" ht="12.75">
      <c r="B46" s="18">
        <v>12</v>
      </c>
      <c r="C46" s="18" t="s">
        <v>188</v>
      </c>
      <c r="D46" s="18" t="s">
        <v>188</v>
      </c>
      <c r="E46" s="18">
        <v>16.1</v>
      </c>
      <c r="F46" s="18">
        <v>16.8</v>
      </c>
      <c r="G46" s="18">
        <v>13.3</v>
      </c>
      <c r="H46" s="18">
        <v>13.1</v>
      </c>
      <c r="I46" s="18">
        <v>11.6</v>
      </c>
      <c r="J46" s="18">
        <v>9.9</v>
      </c>
    </row>
    <row r="47" spans="2:10" ht="12.75">
      <c r="B47" s="18">
        <v>13</v>
      </c>
      <c r="C47" s="18" t="s">
        <v>188</v>
      </c>
      <c r="D47" s="18" t="s">
        <v>188</v>
      </c>
      <c r="E47" s="24">
        <v>17</v>
      </c>
      <c r="F47" s="18">
        <v>17.4</v>
      </c>
      <c r="G47" s="18">
        <v>14.6</v>
      </c>
      <c r="H47" s="18">
        <v>14.7</v>
      </c>
      <c r="I47" s="18">
        <v>12.4</v>
      </c>
      <c r="J47" s="18">
        <v>11.5</v>
      </c>
    </row>
    <row r="48" spans="2:10" ht="12.75">
      <c r="B48" s="18">
        <v>14</v>
      </c>
      <c r="C48" s="18" t="s">
        <v>188</v>
      </c>
      <c r="D48" s="18" t="s">
        <v>188</v>
      </c>
      <c r="E48" s="18" t="s">
        <v>188</v>
      </c>
      <c r="F48" s="18">
        <v>18.5</v>
      </c>
      <c r="G48" s="18">
        <v>18</v>
      </c>
      <c r="H48" s="18">
        <v>16.1</v>
      </c>
      <c r="I48" s="18">
        <v>13.5</v>
      </c>
      <c r="J48" s="24">
        <v>12.1</v>
      </c>
    </row>
    <row r="49" spans="2:10" ht="12.75">
      <c r="B49" s="18">
        <v>15</v>
      </c>
      <c r="C49" s="18" t="s">
        <v>188</v>
      </c>
      <c r="D49" s="18" t="s">
        <v>188</v>
      </c>
      <c r="E49" s="18" t="s">
        <v>188</v>
      </c>
      <c r="F49" s="18">
        <v>20.4</v>
      </c>
      <c r="G49" s="18">
        <v>19.5</v>
      </c>
      <c r="H49" s="18">
        <v>16.7</v>
      </c>
      <c r="I49" s="18">
        <v>15.1</v>
      </c>
      <c r="J49" s="18">
        <v>14.4</v>
      </c>
    </row>
    <row r="50" spans="2:10" ht="12.75">
      <c r="B50" s="18">
        <v>16</v>
      </c>
      <c r="C50" s="18" t="s">
        <v>188</v>
      </c>
      <c r="D50" s="18" t="s">
        <v>188</v>
      </c>
      <c r="E50" s="18" t="s">
        <v>188</v>
      </c>
      <c r="F50" s="18">
        <v>20.9</v>
      </c>
      <c r="G50" s="24">
        <v>22.2</v>
      </c>
      <c r="H50" s="18">
        <v>18.3</v>
      </c>
      <c r="I50" s="18">
        <v>15.1</v>
      </c>
      <c r="J50" s="18">
        <v>15.6</v>
      </c>
    </row>
    <row r="51" spans="2:10" ht="12.75">
      <c r="B51" s="18">
        <v>17</v>
      </c>
      <c r="C51" s="18" t="s">
        <v>188</v>
      </c>
      <c r="D51" s="18" t="s">
        <v>188</v>
      </c>
      <c r="E51" s="18" t="s">
        <v>188</v>
      </c>
      <c r="F51" s="18">
        <v>20.9</v>
      </c>
      <c r="G51" s="24">
        <v>22.2</v>
      </c>
      <c r="H51" s="18">
        <v>21</v>
      </c>
      <c r="I51" s="18">
        <v>15.6</v>
      </c>
      <c r="J51" s="18">
        <v>16</v>
      </c>
    </row>
    <row r="52" spans="2:10" ht="12.75">
      <c r="B52" s="18">
        <v>18</v>
      </c>
      <c r="C52" s="18" t="s">
        <v>188</v>
      </c>
      <c r="D52" s="18" t="s">
        <v>188</v>
      </c>
      <c r="E52" s="18" t="s">
        <v>188</v>
      </c>
      <c r="F52" s="18">
        <v>21.5</v>
      </c>
      <c r="G52" s="18">
        <v>23.6</v>
      </c>
      <c r="H52" s="18">
        <v>21.4</v>
      </c>
      <c r="I52" s="24">
        <v>17.1</v>
      </c>
      <c r="J52" s="18">
        <v>16.6</v>
      </c>
    </row>
    <row r="53" spans="2:10" ht="12.75">
      <c r="B53" s="18">
        <v>19</v>
      </c>
      <c r="C53" s="18" t="s">
        <v>188</v>
      </c>
      <c r="D53" s="18" t="s">
        <v>188</v>
      </c>
      <c r="E53" s="18" t="s">
        <v>188</v>
      </c>
      <c r="F53" s="18">
        <v>21.5</v>
      </c>
      <c r="G53" s="18">
        <v>24.3</v>
      </c>
      <c r="H53" s="24">
        <v>22.2</v>
      </c>
      <c r="I53" s="18">
        <v>17.6</v>
      </c>
      <c r="J53" s="18">
        <v>17.3</v>
      </c>
    </row>
    <row r="54" spans="2:10" ht="12.75">
      <c r="B54" s="18">
        <v>20</v>
      </c>
      <c r="C54" s="18" t="s">
        <v>188</v>
      </c>
      <c r="D54" s="18" t="s">
        <v>188</v>
      </c>
      <c r="E54" s="18" t="s">
        <v>188</v>
      </c>
      <c r="F54" s="24">
        <v>22.1</v>
      </c>
      <c r="G54" s="18">
        <v>25.9</v>
      </c>
      <c r="H54" s="18">
        <v>22.8</v>
      </c>
      <c r="I54" s="18">
        <v>18.4</v>
      </c>
      <c r="J54" s="18">
        <v>18.5</v>
      </c>
    </row>
    <row r="55" spans="2:10" ht="12.75"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19"/>
      <c r="B56" s="20" t="s">
        <v>178</v>
      </c>
      <c r="C56" s="17">
        <v>22.7</v>
      </c>
      <c r="D56" s="17">
        <v>82.1</v>
      </c>
      <c r="E56" s="17">
        <v>126</v>
      </c>
      <c r="F56" s="17">
        <v>211.7</v>
      </c>
      <c r="G56" s="17">
        <v>263.8</v>
      </c>
      <c r="H56" s="17">
        <v>306.9</v>
      </c>
      <c r="I56" s="17">
        <v>229.1</v>
      </c>
      <c r="J56" s="17">
        <v>190.3</v>
      </c>
    </row>
    <row r="57" spans="1:10" ht="12.75">
      <c r="A57" s="21"/>
      <c r="B57" s="41"/>
      <c r="C57" s="25"/>
      <c r="D57" s="25"/>
      <c r="E57" s="25"/>
      <c r="F57" s="25"/>
      <c r="G57" s="25"/>
      <c r="H57" s="25"/>
      <c r="I57" s="25"/>
      <c r="J57" s="25"/>
    </row>
    <row r="59" spans="1:10" ht="12.75">
      <c r="A59" s="86" t="s">
        <v>198</v>
      </c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2.75">
      <c r="A60" s="78" t="s">
        <v>197</v>
      </c>
      <c r="B60" s="78"/>
      <c r="C60" s="78"/>
      <c r="D60" s="78"/>
      <c r="E60" s="78"/>
      <c r="F60" s="78"/>
      <c r="G60" s="78"/>
      <c r="H60" s="78"/>
      <c r="I60" s="78"/>
      <c r="J60" s="78"/>
    </row>
    <row r="61" spans="3:10" ht="12.75">
      <c r="C61" s="87" t="s">
        <v>163</v>
      </c>
      <c r="D61" s="87"/>
      <c r="E61" s="87"/>
      <c r="F61" s="87"/>
      <c r="G61" s="87"/>
      <c r="H61" s="87"/>
      <c r="I61" s="87"/>
      <c r="J61" s="87"/>
    </row>
    <row r="62" spans="1:10" ht="12.75">
      <c r="A62" s="19"/>
      <c r="B62" s="19"/>
      <c r="C62" s="20" t="s">
        <v>146</v>
      </c>
      <c r="D62" s="20" t="s">
        <v>147</v>
      </c>
      <c r="E62" s="20" t="s">
        <v>148</v>
      </c>
      <c r="F62" s="20" t="s">
        <v>149</v>
      </c>
      <c r="G62" s="20" t="s">
        <v>150</v>
      </c>
      <c r="H62" s="20" t="s">
        <v>151</v>
      </c>
      <c r="I62" s="20" t="s">
        <v>152</v>
      </c>
      <c r="J62" s="20" t="s">
        <v>153</v>
      </c>
    </row>
    <row r="63" spans="2:10" ht="12.75">
      <c r="B63" s="21"/>
      <c r="C63" s="88" t="s">
        <v>164</v>
      </c>
      <c r="D63" s="88"/>
      <c r="E63" s="88"/>
      <c r="F63" s="88"/>
      <c r="G63" s="88"/>
      <c r="H63" s="88"/>
      <c r="I63" s="88"/>
      <c r="J63" s="88"/>
    </row>
    <row r="64" spans="1:10" ht="12.75">
      <c r="A64" s="19"/>
      <c r="B64" s="19"/>
      <c r="C64" s="20" t="s">
        <v>165</v>
      </c>
      <c r="D64" s="20" t="s">
        <v>166</v>
      </c>
      <c r="E64" s="20" t="s">
        <v>167</v>
      </c>
      <c r="F64" s="20" t="s">
        <v>168</v>
      </c>
      <c r="G64" s="20" t="s">
        <v>169</v>
      </c>
      <c r="H64" s="20" t="s">
        <v>170</v>
      </c>
      <c r="I64" s="20" t="s">
        <v>171</v>
      </c>
      <c r="J64" s="20" t="s">
        <v>172</v>
      </c>
    </row>
    <row r="65" spans="1:10" ht="12.75">
      <c r="A65" s="26" t="s">
        <v>408</v>
      </c>
      <c r="B65" s="21"/>
      <c r="C65" s="41"/>
      <c r="D65" s="41"/>
      <c r="E65" s="41"/>
      <c r="F65" s="41"/>
      <c r="G65" s="41"/>
      <c r="H65" s="41"/>
      <c r="I65" s="41"/>
      <c r="J65" s="41"/>
    </row>
    <row r="66" spans="1:11" ht="12.75">
      <c r="A66" s="92" t="s">
        <v>409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0" ht="12.75">
      <c r="B67" s="18">
        <v>0</v>
      </c>
      <c r="C67" s="24">
        <v>14.2</v>
      </c>
      <c r="D67" s="24">
        <v>10.8</v>
      </c>
      <c r="E67" s="24">
        <v>7.2</v>
      </c>
      <c r="F67" s="24">
        <v>5.3</v>
      </c>
      <c r="G67" s="24">
        <v>4.3</v>
      </c>
      <c r="H67" s="24">
        <v>3.4</v>
      </c>
      <c r="I67" s="24">
        <v>0</v>
      </c>
      <c r="J67" s="24">
        <v>7.6</v>
      </c>
    </row>
    <row r="68" spans="2:10" ht="12.75">
      <c r="B68" s="18">
        <v>1</v>
      </c>
      <c r="C68" s="24">
        <v>23.1</v>
      </c>
      <c r="D68" s="24">
        <v>18</v>
      </c>
      <c r="E68" s="24">
        <v>13.9</v>
      </c>
      <c r="F68" s="24">
        <v>9.5</v>
      </c>
      <c r="G68" s="24">
        <v>10.2</v>
      </c>
      <c r="H68" s="24">
        <v>6.2</v>
      </c>
      <c r="I68" s="24">
        <v>3.4</v>
      </c>
      <c r="J68" s="24" t="s">
        <v>188</v>
      </c>
    </row>
    <row r="69" spans="2:10" ht="12.75">
      <c r="B69" s="18">
        <v>2</v>
      </c>
      <c r="C69" s="24">
        <v>28.1</v>
      </c>
      <c r="D69" s="24">
        <v>22.7</v>
      </c>
      <c r="E69" s="24">
        <v>16.1</v>
      </c>
      <c r="F69" s="24">
        <v>12.5</v>
      </c>
      <c r="G69" s="24">
        <v>13.9</v>
      </c>
      <c r="H69" s="24" t="s">
        <v>188</v>
      </c>
      <c r="I69" s="24">
        <v>5.4</v>
      </c>
      <c r="J69" s="24" t="s">
        <v>188</v>
      </c>
    </row>
    <row r="70" spans="2:10" ht="12.75">
      <c r="B70" s="18">
        <v>3</v>
      </c>
      <c r="C70" s="24">
        <v>30.3</v>
      </c>
      <c r="D70" s="24">
        <v>26.7</v>
      </c>
      <c r="E70" s="24">
        <v>17.8</v>
      </c>
      <c r="F70" s="24">
        <v>14.9</v>
      </c>
      <c r="G70" s="24">
        <v>13.9</v>
      </c>
      <c r="H70" s="24" t="s">
        <v>188</v>
      </c>
      <c r="I70" s="24" t="s">
        <v>188</v>
      </c>
      <c r="J70" s="24" t="s">
        <v>188</v>
      </c>
    </row>
    <row r="71" spans="2:10" ht="12.75">
      <c r="B71" s="18">
        <v>4</v>
      </c>
      <c r="C71" s="24">
        <v>31.5</v>
      </c>
      <c r="D71" s="24">
        <v>29.1</v>
      </c>
      <c r="E71" s="24">
        <v>18.8</v>
      </c>
      <c r="F71" s="24">
        <v>16.7</v>
      </c>
      <c r="G71" s="24">
        <v>13.9</v>
      </c>
      <c r="H71" s="24" t="s">
        <v>188</v>
      </c>
      <c r="I71" s="24" t="s">
        <v>188</v>
      </c>
      <c r="J71" s="24" t="s">
        <v>188</v>
      </c>
    </row>
    <row r="72" spans="2:10" ht="12.75">
      <c r="B72" s="18">
        <v>5</v>
      </c>
      <c r="C72" s="24">
        <v>32.7</v>
      </c>
      <c r="D72" s="24">
        <v>29.1</v>
      </c>
      <c r="E72" s="24">
        <v>19.3</v>
      </c>
      <c r="F72" s="24">
        <v>16.9</v>
      </c>
      <c r="G72" s="24">
        <v>13.9</v>
      </c>
      <c r="H72" s="24" t="s">
        <v>188</v>
      </c>
      <c r="I72" s="24" t="s">
        <v>188</v>
      </c>
      <c r="J72" s="24" t="s">
        <v>188</v>
      </c>
    </row>
    <row r="73" spans="2:10" ht="12.75">
      <c r="B73" s="18">
        <v>6</v>
      </c>
      <c r="C73" s="24">
        <v>32.7</v>
      </c>
      <c r="D73" s="24">
        <v>29.3</v>
      </c>
      <c r="E73" s="24">
        <v>19.3</v>
      </c>
      <c r="F73" s="24">
        <v>17.4</v>
      </c>
      <c r="G73" s="24">
        <v>13.9</v>
      </c>
      <c r="H73" s="24" t="s">
        <v>188</v>
      </c>
      <c r="I73" s="24" t="s">
        <v>188</v>
      </c>
      <c r="J73" s="24" t="s">
        <v>188</v>
      </c>
    </row>
    <row r="74" spans="2:10" ht="12.75">
      <c r="B74" s="18">
        <v>7</v>
      </c>
      <c r="C74" s="24">
        <v>33.1</v>
      </c>
      <c r="D74" s="24">
        <v>29.6</v>
      </c>
      <c r="E74" s="24">
        <v>19.8</v>
      </c>
      <c r="F74" s="24">
        <v>17.4</v>
      </c>
      <c r="G74" s="24">
        <v>13.9</v>
      </c>
      <c r="H74" s="24" t="s">
        <v>188</v>
      </c>
      <c r="I74" s="24" t="s">
        <v>188</v>
      </c>
      <c r="J74" s="24" t="s">
        <v>188</v>
      </c>
    </row>
    <row r="75" spans="2:10" ht="12.75">
      <c r="B75" s="18">
        <v>8</v>
      </c>
      <c r="C75" s="24" t="s">
        <v>188</v>
      </c>
      <c r="D75" s="24">
        <v>29.6</v>
      </c>
      <c r="E75" s="24">
        <v>19.8</v>
      </c>
      <c r="F75" s="24">
        <v>17.4</v>
      </c>
      <c r="G75" s="24">
        <v>14.3</v>
      </c>
      <c r="H75" s="24" t="s">
        <v>188</v>
      </c>
      <c r="I75" s="24" t="s">
        <v>188</v>
      </c>
      <c r="J75" s="24" t="s">
        <v>188</v>
      </c>
    </row>
    <row r="76" spans="2:10" ht="12.75">
      <c r="B76" s="18">
        <v>9</v>
      </c>
      <c r="C76" s="24" t="s">
        <v>188</v>
      </c>
      <c r="D76" s="24">
        <v>29.6</v>
      </c>
      <c r="E76" s="24">
        <v>20.2</v>
      </c>
      <c r="F76" s="24">
        <v>17.4</v>
      </c>
      <c r="G76" s="24">
        <v>14.3</v>
      </c>
      <c r="H76" s="24" t="s">
        <v>188</v>
      </c>
      <c r="I76" s="24" t="s">
        <v>188</v>
      </c>
      <c r="J76" s="24" t="s">
        <v>188</v>
      </c>
    </row>
    <row r="77" spans="2:10" ht="12.75">
      <c r="B77" s="18">
        <v>10</v>
      </c>
      <c r="C77" s="24" t="s">
        <v>188</v>
      </c>
      <c r="D77" s="24">
        <v>30.1</v>
      </c>
      <c r="E77" s="24">
        <v>20.2</v>
      </c>
      <c r="F77" s="24">
        <v>17.9</v>
      </c>
      <c r="G77" s="24">
        <v>14.3</v>
      </c>
      <c r="H77" s="24" t="s">
        <v>188</v>
      </c>
      <c r="I77" s="24" t="s">
        <v>188</v>
      </c>
      <c r="J77" s="24" t="s">
        <v>188</v>
      </c>
    </row>
    <row r="78" spans="2:10" ht="12.75">
      <c r="B78" s="18">
        <v>11</v>
      </c>
      <c r="C78" s="24" t="s">
        <v>188</v>
      </c>
      <c r="D78" s="24" t="s">
        <v>188</v>
      </c>
      <c r="E78" s="24">
        <v>20.2</v>
      </c>
      <c r="F78" s="24">
        <v>17.9</v>
      </c>
      <c r="G78" s="24">
        <v>14.3</v>
      </c>
      <c r="H78" s="24" t="s">
        <v>188</v>
      </c>
      <c r="I78" s="24" t="s">
        <v>188</v>
      </c>
      <c r="J78" s="24" t="s">
        <v>188</v>
      </c>
    </row>
    <row r="79" spans="2:10" ht="12.75">
      <c r="B79" s="18">
        <v>12</v>
      </c>
      <c r="C79" s="24" t="s">
        <v>188</v>
      </c>
      <c r="D79" s="24" t="s">
        <v>188</v>
      </c>
      <c r="E79" s="24">
        <v>20.2</v>
      </c>
      <c r="F79" s="24">
        <v>17.9</v>
      </c>
      <c r="G79" s="24">
        <v>14.3</v>
      </c>
      <c r="H79" s="24" t="s">
        <v>188</v>
      </c>
      <c r="I79" s="24" t="s">
        <v>188</v>
      </c>
      <c r="J79" s="24" t="s">
        <v>188</v>
      </c>
    </row>
    <row r="80" spans="2:10" ht="12.75">
      <c r="B80" s="18">
        <v>13</v>
      </c>
      <c r="C80" s="24" t="s">
        <v>188</v>
      </c>
      <c r="D80" s="24" t="s">
        <v>188</v>
      </c>
      <c r="E80" s="24">
        <v>20.2</v>
      </c>
      <c r="F80" s="24">
        <v>17.9</v>
      </c>
      <c r="G80" s="24">
        <v>14.3</v>
      </c>
      <c r="H80" s="24" t="s">
        <v>188</v>
      </c>
      <c r="I80" s="24" t="s">
        <v>188</v>
      </c>
      <c r="J80" s="24" t="s">
        <v>188</v>
      </c>
    </row>
    <row r="81" spans="2:10" ht="12.75">
      <c r="B81" s="18">
        <v>14</v>
      </c>
      <c r="C81" s="24" t="s">
        <v>188</v>
      </c>
      <c r="D81" s="24" t="s">
        <v>188</v>
      </c>
      <c r="E81" s="24">
        <v>20.2</v>
      </c>
      <c r="F81" s="24">
        <v>17.9</v>
      </c>
      <c r="G81" s="24">
        <v>15</v>
      </c>
      <c r="H81" s="24" t="s">
        <v>188</v>
      </c>
      <c r="I81" s="24" t="s">
        <v>188</v>
      </c>
      <c r="J81" s="24" t="s">
        <v>188</v>
      </c>
    </row>
    <row r="82" spans="2:10" ht="12.75">
      <c r="B82" s="18">
        <v>15</v>
      </c>
      <c r="C82" s="24" t="s">
        <v>188</v>
      </c>
      <c r="D82" s="24" t="s">
        <v>188</v>
      </c>
      <c r="E82" s="24">
        <v>20.4</v>
      </c>
      <c r="F82" s="24">
        <v>18.3</v>
      </c>
      <c r="G82" s="24" t="s">
        <v>188</v>
      </c>
      <c r="H82" s="24" t="s">
        <v>188</v>
      </c>
      <c r="I82" s="24" t="s">
        <v>188</v>
      </c>
      <c r="J82" s="24" t="s">
        <v>188</v>
      </c>
    </row>
    <row r="83" spans="2:10" ht="12.75">
      <c r="B83" s="18">
        <v>16</v>
      </c>
      <c r="C83" s="24" t="s">
        <v>188</v>
      </c>
      <c r="D83" s="24" t="s">
        <v>188</v>
      </c>
      <c r="E83" s="24" t="s">
        <v>188</v>
      </c>
      <c r="F83" s="24">
        <v>18.3</v>
      </c>
      <c r="G83" s="24" t="s">
        <v>188</v>
      </c>
      <c r="H83" s="24" t="s">
        <v>188</v>
      </c>
      <c r="I83" s="24" t="s">
        <v>188</v>
      </c>
      <c r="J83" s="24" t="s">
        <v>188</v>
      </c>
    </row>
    <row r="84" spans="2:10" ht="12.75">
      <c r="B84" s="18">
        <v>17</v>
      </c>
      <c r="C84" s="24" t="s">
        <v>188</v>
      </c>
      <c r="D84" s="24" t="s">
        <v>188</v>
      </c>
      <c r="E84" s="24" t="s">
        <v>188</v>
      </c>
      <c r="F84" s="24">
        <v>18.3</v>
      </c>
      <c r="G84" s="24" t="s">
        <v>188</v>
      </c>
      <c r="H84" s="24" t="s">
        <v>188</v>
      </c>
      <c r="I84" s="24" t="s">
        <v>188</v>
      </c>
      <c r="J84" s="24" t="s">
        <v>188</v>
      </c>
    </row>
    <row r="85" spans="2:10" ht="12.75">
      <c r="B85" s="18">
        <v>18</v>
      </c>
      <c r="C85" s="24" t="s">
        <v>188</v>
      </c>
      <c r="D85" s="24" t="s">
        <v>188</v>
      </c>
      <c r="E85" s="24" t="s">
        <v>188</v>
      </c>
      <c r="F85" s="24">
        <v>18.3</v>
      </c>
      <c r="G85" s="24" t="s">
        <v>188</v>
      </c>
      <c r="H85" s="24" t="s">
        <v>188</v>
      </c>
      <c r="I85" s="24" t="s">
        <v>188</v>
      </c>
      <c r="J85" s="24" t="s">
        <v>188</v>
      </c>
    </row>
    <row r="86" spans="2:10" ht="12.75">
      <c r="B86" s="18">
        <v>19</v>
      </c>
      <c r="C86" s="24" t="s">
        <v>188</v>
      </c>
      <c r="D86" s="24" t="s">
        <v>188</v>
      </c>
      <c r="E86" s="24" t="s">
        <v>188</v>
      </c>
      <c r="F86" s="24">
        <v>18.7</v>
      </c>
      <c r="G86" s="24" t="s">
        <v>188</v>
      </c>
      <c r="H86" s="24" t="s">
        <v>188</v>
      </c>
      <c r="I86" s="24" t="s">
        <v>188</v>
      </c>
      <c r="J86" s="24" t="s">
        <v>188</v>
      </c>
    </row>
    <row r="87" spans="2:10" ht="12.75">
      <c r="B87" s="18">
        <v>20</v>
      </c>
      <c r="C87" s="24" t="s">
        <v>188</v>
      </c>
      <c r="D87" s="24" t="s">
        <v>188</v>
      </c>
      <c r="E87" s="24" t="s">
        <v>188</v>
      </c>
      <c r="F87" s="24" t="s">
        <v>188</v>
      </c>
      <c r="G87" s="24" t="s">
        <v>188</v>
      </c>
      <c r="H87" s="24" t="s">
        <v>188</v>
      </c>
      <c r="I87" s="24" t="s">
        <v>188</v>
      </c>
      <c r="J87" s="24" t="s">
        <v>188</v>
      </c>
    </row>
    <row r="88" spans="2:10" ht="12.75"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.75">
      <c r="A89" s="19"/>
      <c r="B89" s="20" t="s">
        <v>178</v>
      </c>
      <c r="C89" s="17">
        <v>199.5</v>
      </c>
      <c r="D89" s="17">
        <v>259.2</v>
      </c>
      <c r="E89" s="17">
        <v>287.7</v>
      </c>
      <c r="F89" s="17">
        <v>277.4</v>
      </c>
      <c r="G89" s="17">
        <v>166.7</v>
      </c>
      <c r="H89" s="17">
        <v>84.6</v>
      </c>
      <c r="I89" s="17">
        <v>35.2</v>
      </c>
      <c r="J89" s="17">
        <v>15.7</v>
      </c>
    </row>
    <row r="91" ht="12.75">
      <c r="A91" s="26" t="s">
        <v>410</v>
      </c>
    </row>
    <row r="92" spans="1:4" ht="12.75">
      <c r="A92" s="92" t="s">
        <v>411</v>
      </c>
      <c r="B92" s="92"/>
      <c r="C92" s="92"/>
      <c r="D92" s="92"/>
    </row>
    <row r="93" spans="2:10" ht="12.75">
      <c r="B93" s="18">
        <v>0</v>
      </c>
      <c r="C93" s="24">
        <v>0</v>
      </c>
      <c r="D93" s="24">
        <v>2.5</v>
      </c>
      <c r="E93" s="24">
        <v>1.9</v>
      </c>
      <c r="F93" s="24">
        <v>0.7</v>
      </c>
      <c r="G93" s="24">
        <v>0</v>
      </c>
      <c r="H93" s="24">
        <v>0</v>
      </c>
      <c r="I93" s="24">
        <v>0</v>
      </c>
      <c r="J93" s="24">
        <v>0</v>
      </c>
    </row>
    <row r="94" spans="2:10" ht="12.75">
      <c r="B94" s="18">
        <v>1</v>
      </c>
      <c r="C94" s="24">
        <v>4.5</v>
      </c>
      <c r="D94" s="24">
        <v>6.8</v>
      </c>
      <c r="E94" s="24">
        <v>2.7</v>
      </c>
      <c r="F94" s="24">
        <v>2.8</v>
      </c>
      <c r="G94" s="24">
        <v>2.2</v>
      </c>
      <c r="H94" s="24">
        <v>0</v>
      </c>
      <c r="I94" s="24">
        <v>0</v>
      </c>
      <c r="J94" s="24">
        <v>0</v>
      </c>
    </row>
    <row r="95" spans="2:10" ht="12.75">
      <c r="B95" s="18">
        <v>2</v>
      </c>
      <c r="C95" s="24" t="s">
        <v>188</v>
      </c>
      <c r="D95" s="24">
        <v>8</v>
      </c>
      <c r="E95" s="24">
        <v>4.7</v>
      </c>
      <c r="F95" s="24">
        <v>3.3</v>
      </c>
      <c r="G95" s="24">
        <v>2.2</v>
      </c>
      <c r="H95" s="24">
        <v>0</v>
      </c>
      <c r="I95" s="24">
        <v>0</v>
      </c>
      <c r="J95" s="24">
        <v>0</v>
      </c>
    </row>
    <row r="96" spans="2:10" ht="12.75">
      <c r="B96" s="18">
        <v>3</v>
      </c>
      <c r="C96" s="24" t="s">
        <v>188</v>
      </c>
      <c r="D96" s="24">
        <v>9.2</v>
      </c>
      <c r="E96" s="24">
        <v>7.2</v>
      </c>
      <c r="F96" s="24">
        <v>4</v>
      </c>
      <c r="G96" s="24">
        <v>4.1</v>
      </c>
      <c r="H96" s="24">
        <v>0</v>
      </c>
      <c r="I96" s="24">
        <v>0</v>
      </c>
      <c r="J96" s="24">
        <v>0</v>
      </c>
    </row>
    <row r="97" spans="2:10" ht="12.75">
      <c r="B97" s="18">
        <v>4</v>
      </c>
      <c r="C97" s="24" t="s">
        <v>188</v>
      </c>
      <c r="D97" s="24">
        <v>13.9</v>
      </c>
      <c r="E97" s="24">
        <v>12.4</v>
      </c>
      <c r="F97" s="24">
        <v>4.7</v>
      </c>
      <c r="G97" s="24">
        <v>4.1</v>
      </c>
      <c r="H97" s="24">
        <v>1.3</v>
      </c>
      <c r="I97" s="24">
        <v>0</v>
      </c>
      <c r="J97" s="24">
        <v>0</v>
      </c>
    </row>
    <row r="98" spans="2:10" ht="12.75">
      <c r="B98" s="18">
        <v>5</v>
      </c>
      <c r="C98" s="24" t="s">
        <v>188</v>
      </c>
      <c r="D98" s="24">
        <v>14.4</v>
      </c>
      <c r="E98" s="24">
        <v>13</v>
      </c>
      <c r="F98" s="24">
        <v>7.3</v>
      </c>
      <c r="G98" s="24">
        <v>4.8</v>
      </c>
      <c r="H98" s="24">
        <v>3.4</v>
      </c>
      <c r="I98" s="24">
        <v>0</v>
      </c>
      <c r="J98" s="24">
        <v>0</v>
      </c>
    </row>
    <row r="99" spans="2:10" ht="12.75">
      <c r="B99" s="18">
        <v>6</v>
      </c>
      <c r="C99" s="24" t="s">
        <v>188</v>
      </c>
      <c r="D99" s="24" t="s">
        <v>188</v>
      </c>
      <c r="E99" s="24">
        <v>13.5</v>
      </c>
      <c r="F99" s="24">
        <v>8.7</v>
      </c>
      <c r="G99" s="24">
        <v>5.5</v>
      </c>
      <c r="H99" s="24">
        <v>3.4</v>
      </c>
      <c r="I99" s="24">
        <v>0</v>
      </c>
      <c r="J99" s="24">
        <v>0</v>
      </c>
    </row>
    <row r="100" spans="2:10" ht="12.75">
      <c r="B100" s="18">
        <v>7</v>
      </c>
      <c r="C100" s="24" t="s">
        <v>188</v>
      </c>
      <c r="D100" s="24" t="s">
        <v>188</v>
      </c>
      <c r="E100" s="24">
        <v>15.6</v>
      </c>
      <c r="F100" s="24">
        <v>10.1</v>
      </c>
      <c r="G100" s="24">
        <v>6.2</v>
      </c>
      <c r="H100" s="24">
        <v>8.6</v>
      </c>
      <c r="I100" s="24">
        <v>0</v>
      </c>
      <c r="J100" s="24">
        <v>0</v>
      </c>
    </row>
    <row r="101" spans="2:10" ht="12.75">
      <c r="B101" s="18">
        <v>8</v>
      </c>
      <c r="C101" s="24" t="s">
        <v>188</v>
      </c>
      <c r="D101" s="24" t="s">
        <v>188</v>
      </c>
      <c r="E101" s="24">
        <v>15.6</v>
      </c>
      <c r="F101" s="24">
        <v>10.8</v>
      </c>
      <c r="G101" s="24">
        <v>6.2</v>
      </c>
      <c r="H101" s="24">
        <v>8.6</v>
      </c>
      <c r="I101" s="24">
        <v>0</v>
      </c>
      <c r="J101" s="24">
        <v>0</v>
      </c>
    </row>
    <row r="102" spans="2:10" ht="12.75">
      <c r="B102" s="18">
        <v>9</v>
      </c>
      <c r="C102" s="24" t="s">
        <v>188</v>
      </c>
      <c r="D102" s="24" t="s">
        <v>188</v>
      </c>
      <c r="E102" s="24">
        <v>16.9</v>
      </c>
      <c r="F102" s="24">
        <v>12.6</v>
      </c>
      <c r="G102" s="24">
        <v>8</v>
      </c>
      <c r="H102" s="24">
        <v>12.9</v>
      </c>
      <c r="I102" s="24">
        <v>0</v>
      </c>
      <c r="J102" s="24">
        <v>0</v>
      </c>
    </row>
    <row r="103" spans="2:10" ht="12.75">
      <c r="B103" s="18">
        <v>10</v>
      </c>
      <c r="C103" s="24" t="s">
        <v>188</v>
      </c>
      <c r="D103" s="24" t="s">
        <v>188</v>
      </c>
      <c r="E103" s="24">
        <v>16.9</v>
      </c>
      <c r="F103" s="24">
        <v>13.3</v>
      </c>
      <c r="G103" s="24">
        <v>8</v>
      </c>
      <c r="H103" s="24">
        <v>17.2</v>
      </c>
      <c r="I103" s="24">
        <v>0</v>
      </c>
      <c r="J103" s="24">
        <v>0</v>
      </c>
    </row>
    <row r="104" spans="2:10" ht="12.75">
      <c r="B104" s="18">
        <v>11</v>
      </c>
      <c r="C104" s="24" t="s">
        <v>188</v>
      </c>
      <c r="D104" s="24" t="s">
        <v>188</v>
      </c>
      <c r="E104" s="24">
        <v>17.5</v>
      </c>
      <c r="F104" s="24">
        <v>13.3</v>
      </c>
      <c r="G104" s="24">
        <v>8.5</v>
      </c>
      <c r="H104" s="24">
        <v>19.3</v>
      </c>
      <c r="I104" s="24">
        <v>0</v>
      </c>
      <c r="J104" s="24">
        <v>8.9</v>
      </c>
    </row>
    <row r="105" spans="2:10" ht="12.75">
      <c r="B105" s="18">
        <v>12</v>
      </c>
      <c r="C105" s="24" t="s">
        <v>188</v>
      </c>
      <c r="D105" s="24" t="s">
        <v>188</v>
      </c>
      <c r="E105" s="24" t="s">
        <v>188</v>
      </c>
      <c r="F105" s="24">
        <v>14</v>
      </c>
      <c r="G105" s="24">
        <v>9</v>
      </c>
      <c r="H105" s="24">
        <v>19.3</v>
      </c>
      <c r="I105" s="24">
        <v>0</v>
      </c>
      <c r="J105" s="24">
        <v>8.9</v>
      </c>
    </row>
    <row r="106" spans="2:10" ht="12.75">
      <c r="B106" s="18">
        <v>13</v>
      </c>
      <c r="C106" s="24" t="s">
        <v>188</v>
      </c>
      <c r="D106" s="24" t="s">
        <v>188</v>
      </c>
      <c r="E106" s="24" t="s">
        <v>188</v>
      </c>
      <c r="F106" s="24">
        <v>14.4</v>
      </c>
      <c r="G106" s="24">
        <v>9</v>
      </c>
      <c r="H106" s="24">
        <v>19.3</v>
      </c>
      <c r="I106" s="24">
        <v>0</v>
      </c>
      <c r="J106" s="24">
        <v>8.9</v>
      </c>
    </row>
    <row r="107" spans="2:10" ht="12.75">
      <c r="B107" s="18">
        <v>14</v>
      </c>
      <c r="C107" s="24" t="s">
        <v>188</v>
      </c>
      <c r="D107" s="24" t="s">
        <v>188</v>
      </c>
      <c r="E107" s="24" t="s">
        <v>188</v>
      </c>
      <c r="F107" s="24">
        <v>15.8</v>
      </c>
      <c r="G107" s="24">
        <v>10.1</v>
      </c>
      <c r="H107" s="24">
        <v>19.3</v>
      </c>
      <c r="I107" s="24">
        <v>0</v>
      </c>
      <c r="J107" s="24">
        <v>8.9</v>
      </c>
    </row>
    <row r="108" spans="2:10" ht="12.75">
      <c r="B108" s="18">
        <v>15</v>
      </c>
      <c r="C108" s="24" t="s">
        <v>188</v>
      </c>
      <c r="D108" s="24" t="s">
        <v>188</v>
      </c>
      <c r="E108" s="24" t="s">
        <v>188</v>
      </c>
      <c r="F108" s="24">
        <v>15.8</v>
      </c>
      <c r="G108" s="24">
        <v>10.1</v>
      </c>
      <c r="H108" s="24">
        <v>20.2</v>
      </c>
      <c r="I108" s="24">
        <v>0</v>
      </c>
      <c r="J108" s="24">
        <v>15</v>
      </c>
    </row>
    <row r="109" spans="2:10" ht="12.75">
      <c r="B109" s="18">
        <v>16</v>
      </c>
      <c r="C109" s="24" t="s">
        <v>188</v>
      </c>
      <c r="D109" s="24" t="s">
        <v>188</v>
      </c>
      <c r="E109" s="24" t="s">
        <v>188</v>
      </c>
      <c r="F109" s="24">
        <v>15.8</v>
      </c>
      <c r="G109" s="24">
        <v>10.1</v>
      </c>
      <c r="H109" s="24">
        <v>20.2</v>
      </c>
      <c r="I109" s="24">
        <v>0</v>
      </c>
      <c r="J109" s="24" t="s">
        <v>188</v>
      </c>
    </row>
    <row r="110" spans="2:10" ht="12.75">
      <c r="B110" s="18">
        <v>17</v>
      </c>
      <c r="C110" s="24" t="s">
        <v>188</v>
      </c>
      <c r="D110" s="24" t="s">
        <v>188</v>
      </c>
      <c r="E110" s="24" t="s">
        <v>188</v>
      </c>
      <c r="F110" s="24">
        <v>17.2</v>
      </c>
      <c r="G110" s="24">
        <v>10.8</v>
      </c>
      <c r="H110" s="24">
        <v>20.2</v>
      </c>
      <c r="I110" s="24">
        <v>4.4</v>
      </c>
      <c r="J110" s="24" t="s">
        <v>188</v>
      </c>
    </row>
    <row r="111" spans="2:10" ht="12.75">
      <c r="B111" s="18">
        <v>18</v>
      </c>
      <c r="C111" s="24" t="s">
        <v>188</v>
      </c>
      <c r="D111" s="24" t="s">
        <v>188</v>
      </c>
      <c r="E111" s="24" t="s">
        <v>188</v>
      </c>
      <c r="F111" s="24">
        <v>17.2</v>
      </c>
      <c r="G111" s="24">
        <v>10.8</v>
      </c>
      <c r="H111" s="24">
        <v>22.4</v>
      </c>
      <c r="I111" s="24" t="s">
        <v>188</v>
      </c>
      <c r="J111" s="24" t="s">
        <v>188</v>
      </c>
    </row>
    <row r="112" spans="2:10" ht="12.75">
      <c r="B112" s="18">
        <v>19</v>
      </c>
      <c r="C112" s="24" t="s">
        <v>188</v>
      </c>
      <c r="D112" s="24" t="s">
        <v>188</v>
      </c>
      <c r="E112" s="24" t="s">
        <v>188</v>
      </c>
      <c r="F112" s="24">
        <v>17.6</v>
      </c>
      <c r="G112" s="24">
        <v>12.6</v>
      </c>
      <c r="H112" s="24" t="s">
        <v>188</v>
      </c>
      <c r="I112" s="24" t="s">
        <v>188</v>
      </c>
      <c r="J112" s="24" t="s">
        <v>188</v>
      </c>
    </row>
    <row r="113" spans="2:10" ht="12.75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ht="12.75">
      <c r="A114" s="19"/>
      <c r="B114" s="20" t="s">
        <v>178</v>
      </c>
      <c r="C114" s="17">
        <v>26.4</v>
      </c>
      <c r="D114" s="17">
        <v>101</v>
      </c>
      <c r="E114" s="17">
        <v>143.1</v>
      </c>
      <c r="F114" s="17">
        <v>168.2</v>
      </c>
      <c r="G114" s="17">
        <v>105.6</v>
      </c>
      <c r="H114" s="17">
        <v>55.6</v>
      </c>
      <c r="I114" s="17">
        <v>27</v>
      </c>
      <c r="J114" s="17">
        <v>13.3</v>
      </c>
    </row>
    <row r="116" ht="12.75">
      <c r="A116" s="26" t="s">
        <v>357</v>
      </c>
    </row>
    <row r="117" spans="2:10" ht="12.75">
      <c r="B117" s="1" t="s">
        <v>192</v>
      </c>
      <c r="C117" s="24">
        <v>0</v>
      </c>
      <c r="D117" s="18">
        <v>0</v>
      </c>
      <c r="E117" s="18">
        <v>0.1</v>
      </c>
      <c r="F117" s="18">
        <v>0.2</v>
      </c>
      <c r="G117" s="18">
        <v>0.3</v>
      </c>
      <c r="H117" s="18">
        <v>0.3</v>
      </c>
      <c r="I117" s="18">
        <v>0.3</v>
      </c>
      <c r="J117" s="18">
        <v>0.3</v>
      </c>
    </row>
    <row r="118" spans="2:10" ht="12.75">
      <c r="B118" s="1" t="s">
        <v>193</v>
      </c>
      <c r="C118" s="18">
        <v>0.6</v>
      </c>
      <c r="D118" s="18">
        <v>0.6</v>
      </c>
      <c r="E118" s="18">
        <v>0.5</v>
      </c>
      <c r="F118" s="18">
        <v>0.4</v>
      </c>
      <c r="G118" s="18">
        <v>0.3</v>
      </c>
      <c r="H118" s="18">
        <v>0.2</v>
      </c>
      <c r="I118" s="18">
        <v>0.1</v>
      </c>
      <c r="J118" s="18">
        <v>0.1</v>
      </c>
    </row>
    <row r="119" spans="2:10" ht="12.75">
      <c r="B119" s="1" t="s">
        <v>194</v>
      </c>
      <c r="C119" s="24">
        <v>0</v>
      </c>
      <c r="D119" s="18">
        <v>0.1</v>
      </c>
      <c r="E119" s="18">
        <v>0.1</v>
      </c>
      <c r="F119" s="18">
        <v>0.1</v>
      </c>
      <c r="G119" s="18">
        <v>0.1</v>
      </c>
      <c r="H119" s="18">
        <v>0.1</v>
      </c>
      <c r="I119" s="24">
        <v>0</v>
      </c>
      <c r="J119" s="18">
        <v>0.1</v>
      </c>
    </row>
    <row r="120" spans="1:10" ht="12.75">
      <c r="A120" s="19"/>
      <c r="B120" s="19" t="s">
        <v>195</v>
      </c>
      <c r="C120" s="20">
        <v>0.7</v>
      </c>
      <c r="D120" s="20">
        <v>0.7</v>
      </c>
      <c r="E120" s="20">
        <v>0.7</v>
      </c>
      <c r="F120" s="20">
        <v>0.7</v>
      </c>
      <c r="G120" s="20">
        <v>0.6</v>
      </c>
      <c r="H120" s="20">
        <v>0.6</v>
      </c>
      <c r="I120" s="20">
        <v>0.5</v>
      </c>
      <c r="J120" s="20">
        <v>0.5</v>
      </c>
    </row>
    <row r="121" spans="1:10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</sheetData>
  <mergeCells count="11">
    <mergeCell ref="A1:J1"/>
    <mergeCell ref="A2:J2"/>
    <mergeCell ref="C3:J3"/>
    <mergeCell ref="C5:J5"/>
    <mergeCell ref="C63:J63"/>
    <mergeCell ref="A66:K66"/>
    <mergeCell ref="A92:D92"/>
    <mergeCell ref="A33:D33"/>
    <mergeCell ref="A59:J59"/>
    <mergeCell ref="A60:J60"/>
    <mergeCell ref="C61:J61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5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1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11.140625" style="1" customWidth="1"/>
    <col min="2" max="15" width="8.7109375" style="1" customWidth="1"/>
    <col min="16" max="61" width="10.7109375" style="1" customWidth="1"/>
    <col min="62" max="16384" width="9.140625" style="1" customWidth="1"/>
  </cols>
  <sheetData>
    <row r="1" spans="1:11" ht="12.75">
      <c r="A1" s="86" t="s">
        <v>296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197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16"/>
      <c r="B3" s="16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ht="12.75">
      <c r="A8" s="26" t="s">
        <v>354</v>
      </c>
    </row>
    <row r="9" spans="2:11" ht="12.75">
      <c r="B9" s="18">
        <v>0</v>
      </c>
      <c r="C9" s="24">
        <v>9.4</v>
      </c>
      <c r="D9" s="24">
        <v>5.8</v>
      </c>
      <c r="E9" s="24">
        <v>1.4</v>
      </c>
      <c r="F9" s="32">
        <v>0</v>
      </c>
      <c r="G9" s="32">
        <v>5.5</v>
      </c>
      <c r="H9" s="24">
        <v>10.5</v>
      </c>
      <c r="I9" s="24">
        <v>4.1</v>
      </c>
      <c r="J9" s="24">
        <v>2</v>
      </c>
      <c r="K9" s="24">
        <v>0.3</v>
      </c>
    </row>
    <row r="10" spans="2:11" ht="12.75">
      <c r="B10" s="18">
        <v>1</v>
      </c>
      <c r="C10" s="24">
        <v>15.1</v>
      </c>
      <c r="D10" s="24">
        <v>9.4</v>
      </c>
      <c r="E10" s="24">
        <v>4.1</v>
      </c>
      <c r="F10" s="32">
        <v>0</v>
      </c>
      <c r="G10" s="32">
        <v>9.3</v>
      </c>
      <c r="H10" s="24">
        <v>19.2</v>
      </c>
      <c r="I10" s="24">
        <v>8.6</v>
      </c>
      <c r="J10" s="24">
        <v>4</v>
      </c>
      <c r="K10" s="24">
        <v>1.4</v>
      </c>
    </row>
    <row r="11" spans="2:11" ht="12.75">
      <c r="B11" s="18">
        <v>2</v>
      </c>
      <c r="C11" s="24">
        <v>21.6</v>
      </c>
      <c r="D11" s="24">
        <v>12.2</v>
      </c>
      <c r="E11" s="24">
        <v>4.1</v>
      </c>
      <c r="F11" s="32">
        <v>0</v>
      </c>
      <c r="G11" s="32">
        <v>12.6</v>
      </c>
      <c r="H11" s="24">
        <v>23.4</v>
      </c>
      <c r="I11" s="24">
        <v>11.2</v>
      </c>
      <c r="J11" s="24">
        <v>5.1</v>
      </c>
      <c r="K11" s="24">
        <v>2</v>
      </c>
    </row>
    <row r="12" spans="2:11" ht="12.75">
      <c r="B12" s="18">
        <v>3</v>
      </c>
      <c r="C12" s="24">
        <v>25.2</v>
      </c>
      <c r="D12" s="24">
        <v>15.8</v>
      </c>
      <c r="E12" s="24">
        <v>8.2</v>
      </c>
      <c r="F12" s="32">
        <v>0</v>
      </c>
      <c r="G12" s="32">
        <v>15.9</v>
      </c>
      <c r="H12" s="24">
        <v>26.6</v>
      </c>
      <c r="I12" s="24">
        <v>13.5</v>
      </c>
      <c r="J12" s="24">
        <v>5.6</v>
      </c>
      <c r="K12" s="24">
        <v>2.2</v>
      </c>
    </row>
    <row r="13" spans="2:11" ht="12.75">
      <c r="B13" s="18">
        <v>4</v>
      </c>
      <c r="C13" s="24">
        <v>29.5</v>
      </c>
      <c r="D13" s="24">
        <v>18.7</v>
      </c>
      <c r="E13" s="24">
        <v>8.2</v>
      </c>
      <c r="F13" s="32">
        <v>0</v>
      </c>
      <c r="G13" s="32">
        <v>18.4</v>
      </c>
      <c r="H13" s="24">
        <v>28.4</v>
      </c>
      <c r="I13" s="24">
        <v>15.5</v>
      </c>
      <c r="J13" s="24">
        <v>6</v>
      </c>
      <c r="K13" s="24">
        <v>3.1</v>
      </c>
    </row>
    <row r="14" spans="2:11" ht="12.75">
      <c r="B14" s="18">
        <v>5</v>
      </c>
      <c r="C14" s="24">
        <v>29.5</v>
      </c>
      <c r="D14" s="24">
        <v>21.6</v>
      </c>
      <c r="E14" s="24">
        <v>8.2</v>
      </c>
      <c r="F14" s="32">
        <v>2.2</v>
      </c>
      <c r="G14" s="32">
        <v>19.6</v>
      </c>
      <c r="H14" s="24">
        <v>29.7</v>
      </c>
      <c r="I14" s="24">
        <v>17.5</v>
      </c>
      <c r="J14" s="24">
        <v>7.1</v>
      </c>
      <c r="K14" s="24">
        <v>4.5</v>
      </c>
    </row>
    <row r="15" spans="2:11" ht="12.75">
      <c r="B15" s="18">
        <v>6</v>
      </c>
      <c r="C15" s="24">
        <v>30.2</v>
      </c>
      <c r="D15" s="24">
        <v>23</v>
      </c>
      <c r="E15" s="24">
        <v>8.2</v>
      </c>
      <c r="F15" s="32">
        <v>2.2</v>
      </c>
      <c r="G15" s="32">
        <v>20.4</v>
      </c>
      <c r="H15" s="24">
        <v>30.3</v>
      </c>
      <c r="I15" s="24">
        <v>18</v>
      </c>
      <c r="J15" s="24">
        <v>8.3</v>
      </c>
      <c r="K15" s="24">
        <v>5.6</v>
      </c>
    </row>
    <row r="16" spans="2:11" ht="12.75">
      <c r="B16" s="18">
        <v>7</v>
      </c>
      <c r="C16" s="24">
        <v>32.4</v>
      </c>
      <c r="D16" s="24">
        <v>23.7</v>
      </c>
      <c r="E16" s="24">
        <v>9.6</v>
      </c>
      <c r="F16" s="32">
        <v>2.2</v>
      </c>
      <c r="G16" s="32">
        <v>21.7</v>
      </c>
      <c r="H16" s="24">
        <v>30.3</v>
      </c>
      <c r="I16" s="24">
        <v>19.4</v>
      </c>
      <c r="J16" s="24">
        <v>9.6</v>
      </c>
      <c r="K16" s="24">
        <v>7</v>
      </c>
    </row>
    <row r="17" spans="2:11" ht="12.75">
      <c r="B17" s="18">
        <v>8</v>
      </c>
      <c r="C17" s="24">
        <v>32.4</v>
      </c>
      <c r="D17" s="24">
        <v>24.5</v>
      </c>
      <c r="E17" s="24">
        <v>11</v>
      </c>
      <c r="F17" s="32">
        <v>6.5</v>
      </c>
      <c r="G17" s="32">
        <v>22.7</v>
      </c>
      <c r="H17" s="24">
        <v>30.5</v>
      </c>
      <c r="I17" s="24">
        <v>20.1</v>
      </c>
      <c r="J17" s="24">
        <v>11.4</v>
      </c>
      <c r="K17" s="24">
        <v>7.8</v>
      </c>
    </row>
    <row r="18" spans="2:11" ht="12.75">
      <c r="B18" s="18">
        <v>9</v>
      </c>
      <c r="C18" s="24">
        <v>32.4</v>
      </c>
      <c r="D18" s="24">
        <v>25.2</v>
      </c>
      <c r="E18" s="24">
        <v>12.3</v>
      </c>
      <c r="F18" s="32">
        <v>6.5</v>
      </c>
      <c r="G18" s="32">
        <v>23.2</v>
      </c>
      <c r="H18" s="24" t="s">
        <v>188</v>
      </c>
      <c r="I18" s="24">
        <v>20.9</v>
      </c>
      <c r="J18" s="24">
        <v>13.1</v>
      </c>
      <c r="K18" s="24">
        <v>8.4</v>
      </c>
    </row>
    <row r="19" spans="2:11" ht="12.75">
      <c r="B19" s="18">
        <v>10</v>
      </c>
      <c r="C19" s="24">
        <v>33.1</v>
      </c>
      <c r="D19" s="24">
        <v>25.9</v>
      </c>
      <c r="E19" s="24">
        <v>12.3</v>
      </c>
      <c r="F19" s="32">
        <v>6.5</v>
      </c>
      <c r="G19" s="32">
        <v>23.7</v>
      </c>
      <c r="H19" s="24" t="s">
        <v>188</v>
      </c>
      <c r="I19" s="24">
        <v>22</v>
      </c>
      <c r="J19" s="24">
        <v>13.9</v>
      </c>
      <c r="K19" s="24">
        <v>10.1</v>
      </c>
    </row>
    <row r="20" spans="2:11" ht="12.75">
      <c r="B20" s="18">
        <v>11</v>
      </c>
      <c r="C20" s="24">
        <v>33.8</v>
      </c>
      <c r="D20" s="24">
        <v>26.6</v>
      </c>
      <c r="E20" s="24">
        <v>13.7</v>
      </c>
      <c r="F20" s="32">
        <v>6.5</v>
      </c>
      <c r="G20" s="32">
        <v>24.4</v>
      </c>
      <c r="H20" s="24" t="s">
        <v>188</v>
      </c>
      <c r="I20" s="24">
        <v>22.9</v>
      </c>
      <c r="J20" s="24">
        <v>15.1</v>
      </c>
      <c r="K20" s="24">
        <v>10.6</v>
      </c>
    </row>
    <row r="21" spans="2:11" ht="12.75">
      <c r="B21" s="18">
        <v>12</v>
      </c>
      <c r="C21" s="24" t="s">
        <v>188</v>
      </c>
      <c r="D21" s="24">
        <v>26.6</v>
      </c>
      <c r="E21" s="24">
        <v>13.7</v>
      </c>
      <c r="F21" s="32">
        <v>8.7</v>
      </c>
      <c r="G21" s="32">
        <v>24.7</v>
      </c>
      <c r="H21" s="24" t="s">
        <v>188</v>
      </c>
      <c r="I21" s="24">
        <v>23.2</v>
      </c>
      <c r="J21" s="24">
        <v>15.8</v>
      </c>
      <c r="K21" s="24">
        <v>11.2</v>
      </c>
    </row>
    <row r="22" spans="2:11" ht="12.75">
      <c r="B22" s="18">
        <v>13</v>
      </c>
      <c r="C22" s="24" t="s">
        <v>188</v>
      </c>
      <c r="D22" s="24">
        <v>26.6</v>
      </c>
      <c r="E22" s="24">
        <v>16.4</v>
      </c>
      <c r="F22" s="32">
        <v>8.7</v>
      </c>
      <c r="G22" s="32">
        <v>25.2</v>
      </c>
      <c r="H22" s="24" t="s">
        <v>188</v>
      </c>
      <c r="I22" s="24">
        <v>23.4</v>
      </c>
      <c r="J22" s="24">
        <v>16.8</v>
      </c>
      <c r="K22" s="24">
        <v>12.3</v>
      </c>
    </row>
    <row r="23" spans="2:11" ht="12.75">
      <c r="B23" s="18">
        <v>14</v>
      </c>
      <c r="C23" s="24" t="s">
        <v>188</v>
      </c>
      <c r="D23" s="24">
        <v>26.6</v>
      </c>
      <c r="E23" s="24">
        <v>16.4</v>
      </c>
      <c r="F23" s="32">
        <v>8.7</v>
      </c>
      <c r="G23" s="32">
        <v>25.2</v>
      </c>
      <c r="H23" s="24" t="s">
        <v>188</v>
      </c>
      <c r="I23" s="24">
        <v>24</v>
      </c>
      <c r="J23" s="24">
        <v>19</v>
      </c>
      <c r="K23" s="24">
        <v>12.8</v>
      </c>
    </row>
    <row r="24" spans="2:11" ht="12.75">
      <c r="B24" s="18">
        <v>15</v>
      </c>
      <c r="C24" s="24" t="s">
        <v>188</v>
      </c>
      <c r="D24" s="24">
        <v>28.8</v>
      </c>
      <c r="E24" s="24">
        <v>17.8</v>
      </c>
      <c r="F24" s="32">
        <v>8.7</v>
      </c>
      <c r="G24" s="32">
        <v>26.2</v>
      </c>
      <c r="H24" s="24" t="s">
        <v>188</v>
      </c>
      <c r="I24" s="24">
        <v>24.7</v>
      </c>
      <c r="J24" s="24">
        <v>19.8</v>
      </c>
      <c r="K24" s="24">
        <v>14.2</v>
      </c>
    </row>
    <row r="25" spans="2:11" ht="12.75">
      <c r="B25" s="18">
        <v>16</v>
      </c>
      <c r="C25" s="24" t="s">
        <v>188</v>
      </c>
      <c r="D25" s="24" t="s">
        <v>188</v>
      </c>
      <c r="E25" s="24">
        <v>19.2</v>
      </c>
      <c r="F25" s="32">
        <v>8.7</v>
      </c>
      <c r="G25" s="32">
        <v>26.4</v>
      </c>
      <c r="H25" s="24" t="s">
        <v>188</v>
      </c>
      <c r="I25" s="24">
        <v>24.9</v>
      </c>
      <c r="J25" s="24">
        <v>21.6</v>
      </c>
      <c r="K25" s="24">
        <v>14.8</v>
      </c>
    </row>
    <row r="26" spans="2:11" ht="12.75">
      <c r="B26" s="18">
        <v>17</v>
      </c>
      <c r="C26" s="24" t="s">
        <v>188</v>
      </c>
      <c r="D26" s="24" t="s">
        <v>188</v>
      </c>
      <c r="E26" s="24" t="s">
        <v>188</v>
      </c>
      <c r="F26" s="32">
        <v>8.7</v>
      </c>
      <c r="G26" s="32">
        <v>26.4</v>
      </c>
      <c r="H26" s="24" t="s">
        <v>188</v>
      </c>
      <c r="I26" s="24">
        <v>25</v>
      </c>
      <c r="J26" s="24">
        <v>22.7</v>
      </c>
      <c r="K26" s="24">
        <v>15.4</v>
      </c>
    </row>
    <row r="27" spans="2:11" ht="12.75">
      <c r="B27" s="18">
        <v>18</v>
      </c>
      <c r="C27" s="24" t="s">
        <v>188</v>
      </c>
      <c r="D27" s="24" t="s">
        <v>188</v>
      </c>
      <c r="E27" s="24" t="s">
        <v>188</v>
      </c>
      <c r="F27" s="32">
        <v>8.7</v>
      </c>
      <c r="G27" s="32">
        <v>26.4</v>
      </c>
      <c r="H27" s="24" t="s">
        <v>188</v>
      </c>
      <c r="I27" s="24">
        <v>25.3</v>
      </c>
      <c r="J27" s="24">
        <v>23.3</v>
      </c>
      <c r="K27" s="24">
        <v>16.2</v>
      </c>
    </row>
    <row r="28" spans="2:11" ht="12.75">
      <c r="B28" s="18">
        <v>19</v>
      </c>
      <c r="C28" s="24" t="s">
        <v>188</v>
      </c>
      <c r="D28" s="24" t="s">
        <v>188</v>
      </c>
      <c r="E28" s="24" t="s">
        <v>188</v>
      </c>
      <c r="F28" s="32">
        <v>8.7</v>
      </c>
      <c r="G28" s="32">
        <v>26.4</v>
      </c>
      <c r="H28" s="24" t="s">
        <v>188</v>
      </c>
      <c r="I28" s="24">
        <v>25.4</v>
      </c>
      <c r="J28" s="24">
        <v>24</v>
      </c>
      <c r="K28" s="24">
        <v>16.8</v>
      </c>
    </row>
    <row r="29" spans="2:11" ht="12.75">
      <c r="B29" s="18">
        <v>20</v>
      </c>
      <c r="C29" s="24" t="s">
        <v>188</v>
      </c>
      <c r="D29" s="24" t="s">
        <v>188</v>
      </c>
      <c r="E29" s="24" t="s">
        <v>188</v>
      </c>
      <c r="F29" s="32">
        <v>10.9</v>
      </c>
      <c r="G29" s="32">
        <v>26.7</v>
      </c>
      <c r="H29" s="24" t="s">
        <v>188</v>
      </c>
      <c r="I29" s="24">
        <v>25.6</v>
      </c>
      <c r="J29" s="24">
        <v>24.9</v>
      </c>
      <c r="K29" s="24">
        <v>18.2</v>
      </c>
    </row>
    <row r="30" spans="2:7" ht="12.75">
      <c r="B30" s="18"/>
      <c r="F30" s="35"/>
      <c r="G30" s="35"/>
    </row>
    <row r="31" spans="1:11" ht="12.75">
      <c r="A31" s="19"/>
      <c r="B31" s="20" t="s">
        <v>178</v>
      </c>
      <c r="C31" s="17">
        <v>139</v>
      </c>
      <c r="D31" s="17">
        <v>139</v>
      </c>
      <c r="E31" s="17">
        <v>73</v>
      </c>
      <c r="F31" s="36">
        <v>46</v>
      </c>
      <c r="G31" s="36">
        <v>397</v>
      </c>
      <c r="H31" s="17">
        <v>380</v>
      </c>
      <c r="I31" s="17">
        <v>676</v>
      </c>
      <c r="J31" s="17">
        <v>647</v>
      </c>
      <c r="K31" s="17">
        <v>358</v>
      </c>
    </row>
    <row r="33" ht="12.75">
      <c r="A33" s="26" t="s">
        <v>412</v>
      </c>
    </row>
    <row r="34" spans="1:4" ht="12.75">
      <c r="A34" s="92" t="s">
        <v>413</v>
      </c>
      <c r="B34" s="92"/>
      <c r="C34" s="92"/>
      <c r="D34" s="92"/>
    </row>
    <row r="35" spans="2:11" ht="12.75">
      <c r="B35" s="18">
        <v>0</v>
      </c>
      <c r="C35" s="24">
        <v>16.7</v>
      </c>
      <c r="D35" s="24">
        <v>10</v>
      </c>
      <c r="E35" s="24">
        <v>0</v>
      </c>
      <c r="F35" s="32">
        <v>0</v>
      </c>
      <c r="G35" s="32">
        <v>3.8</v>
      </c>
      <c r="H35" s="18">
        <v>1.2</v>
      </c>
      <c r="I35" s="24">
        <v>0.4</v>
      </c>
      <c r="J35" s="24">
        <v>1.1</v>
      </c>
      <c r="K35" s="24">
        <v>0</v>
      </c>
    </row>
    <row r="36" spans="2:11" ht="12.75">
      <c r="B36" s="18">
        <v>1</v>
      </c>
      <c r="C36" s="24">
        <v>16.7</v>
      </c>
      <c r="D36" s="24">
        <v>10</v>
      </c>
      <c r="E36" s="24">
        <v>0</v>
      </c>
      <c r="F36" s="32">
        <v>0</v>
      </c>
      <c r="G36" s="32">
        <v>3.8</v>
      </c>
      <c r="H36" s="18">
        <v>2.5</v>
      </c>
      <c r="I36" s="24">
        <v>2.6</v>
      </c>
      <c r="J36" s="24">
        <v>2</v>
      </c>
      <c r="K36" s="18">
        <v>0.9</v>
      </c>
    </row>
    <row r="37" spans="2:11" ht="12.75">
      <c r="B37" s="18">
        <v>2</v>
      </c>
      <c r="C37" s="24">
        <v>16.7</v>
      </c>
      <c r="D37" s="24">
        <v>16.7</v>
      </c>
      <c r="E37" s="24">
        <v>5.9</v>
      </c>
      <c r="F37" s="32">
        <v>0</v>
      </c>
      <c r="G37" s="32">
        <v>7.7</v>
      </c>
      <c r="H37" s="18">
        <v>2.5</v>
      </c>
      <c r="I37" s="18">
        <v>3.7</v>
      </c>
      <c r="J37" s="24">
        <v>2</v>
      </c>
      <c r="K37" s="18">
        <v>1.5</v>
      </c>
    </row>
    <row r="38" spans="2:11" ht="12.75">
      <c r="B38" s="18">
        <v>3</v>
      </c>
      <c r="C38" s="24">
        <v>50</v>
      </c>
      <c r="D38" s="24">
        <v>16.7</v>
      </c>
      <c r="E38" s="24">
        <v>5.9</v>
      </c>
      <c r="F38" s="32">
        <v>0</v>
      </c>
      <c r="G38" s="32">
        <v>9.6</v>
      </c>
      <c r="H38" s="18">
        <v>3.7</v>
      </c>
      <c r="I38" s="18">
        <v>5.9</v>
      </c>
      <c r="J38" s="18">
        <v>2.4</v>
      </c>
      <c r="K38" s="18">
        <v>1.8</v>
      </c>
    </row>
    <row r="39" spans="2:11" ht="12.75">
      <c r="B39" s="18">
        <v>4</v>
      </c>
      <c r="C39" s="24" t="s">
        <v>188</v>
      </c>
      <c r="D39" s="24">
        <v>20</v>
      </c>
      <c r="E39" s="24">
        <v>5.9</v>
      </c>
      <c r="F39" s="32">
        <v>2.9</v>
      </c>
      <c r="G39" s="32">
        <v>11.5</v>
      </c>
      <c r="H39" s="24">
        <v>4.9</v>
      </c>
      <c r="I39" s="18">
        <v>7.4</v>
      </c>
      <c r="J39" s="18">
        <v>3.1</v>
      </c>
      <c r="K39" s="18">
        <v>2.8</v>
      </c>
    </row>
    <row r="40" spans="2:11" ht="12.75">
      <c r="B40" s="18">
        <v>5</v>
      </c>
      <c r="C40" s="24" t="s">
        <v>188</v>
      </c>
      <c r="D40" s="24">
        <v>20</v>
      </c>
      <c r="E40" s="24">
        <v>5.9</v>
      </c>
      <c r="F40" s="32">
        <v>2.9</v>
      </c>
      <c r="G40" s="32">
        <v>11.5</v>
      </c>
      <c r="H40" s="18">
        <v>7.4</v>
      </c>
      <c r="I40" s="18">
        <v>9.2</v>
      </c>
      <c r="J40" s="18">
        <v>4.2</v>
      </c>
      <c r="K40" s="18">
        <v>4.3</v>
      </c>
    </row>
    <row r="41" spans="2:11" ht="12.75">
      <c r="B41" s="18">
        <v>6</v>
      </c>
      <c r="C41" s="24" t="s">
        <v>188</v>
      </c>
      <c r="D41" s="24">
        <v>20</v>
      </c>
      <c r="E41" s="24">
        <v>5.9</v>
      </c>
      <c r="F41" s="32">
        <v>2.9</v>
      </c>
      <c r="G41" s="32">
        <v>11.5</v>
      </c>
      <c r="H41" s="24" t="s">
        <v>188</v>
      </c>
      <c r="I41" s="18">
        <v>9.6</v>
      </c>
      <c r="J41" s="24">
        <v>6</v>
      </c>
      <c r="K41" s="18">
        <v>5.5</v>
      </c>
    </row>
    <row r="42" spans="2:11" ht="12.75">
      <c r="B42" s="18">
        <v>7</v>
      </c>
      <c r="C42" s="24" t="s">
        <v>188</v>
      </c>
      <c r="D42" s="24">
        <v>20</v>
      </c>
      <c r="E42" s="24">
        <v>5.9</v>
      </c>
      <c r="F42" s="32">
        <v>8.8</v>
      </c>
      <c r="G42" s="32">
        <v>13.5</v>
      </c>
      <c r="H42" s="24" t="s">
        <v>188</v>
      </c>
      <c r="I42" s="18">
        <v>12.2</v>
      </c>
      <c r="J42" s="18">
        <v>7.5</v>
      </c>
      <c r="K42" s="18">
        <v>7.1</v>
      </c>
    </row>
    <row r="43" spans="2:11" ht="12.75">
      <c r="B43" s="18">
        <v>8</v>
      </c>
      <c r="C43" s="24" t="s">
        <v>188</v>
      </c>
      <c r="D43" s="24">
        <v>20</v>
      </c>
      <c r="E43" s="24">
        <v>8.8</v>
      </c>
      <c r="F43" s="32">
        <v>8.8</v>
      </c>
      <c r="G43" s="32">
        <v>14.4</v>
      </c>
      <c r="H43" s="24" t="s">
        <v>188</v>
      </c>
      <c r="I43" s="18">
        <v>12.5</v>
      </c>
      <c r="J43" s="18">
        <v>9.8</v>
      </c>
      <c r="K43" s="24">
        <v>8</v>
      </c>
    </row>
    <row r="44" spans="2:11" ht="12.75">
      <c r="B44" s="18">
        <v>9</v>
      </c>
      <c r="C44" s="24" t="s">
        <v>188</v>
      </c>
      <c r="D44" s="24">
        <v>23.3</v>
      </c>
      <c r="E44" s="24">
        <v>8.8</v>
      </c>
      <c r="F44" s="32">
        <v>8.8</v>
      </c>
      <c r="G44" s="32">
        <v>15.4</v>
      </c>
      <c r="H44" s="24" t="s">
        <v>188</v>
      </c>
      <c r="I44" s="18">
        <v>13.7</v>
      </c>
      <c r="J44" s="18">
        <v>11.5</v>
      </c>
      <c r="K44" s="18">
        <v>8.6</v>
      </c>
    </row>
    <row r="45" spans="2:11" ht="12.75">
      <c r="B45" s="18">
        <v>10</v>
      </c>
      <c r="C45" s="24" t="s">
        <v>188</v>
      </c>
      <c r="D45" s="24">
        <v>23.3</v>
      </c>
      <c r="E45" s="24">
        <v>8.8</v>
      </c>
      <c r="F45" s="32">
        <v>8.8</v>
      </c>
      <c r="G45" s="32">
        <v>15.4</v>
      </c>
      <c r="H45" s="24" t="s">
        <v>188</v>
      </c>
      <c r="I45" s="18">
        <v>15.1</v>
      </c>
      <c r="J45" s="18">
        <v>12.6</v>
      </c>
      <c r="K45" s="18">
        <v>10.2</v>
      </c>
    </row>
    <row r="46" spans="2:11" ht="12.75">
      <c r="B46" s="18">
        <v>11</v>
      </c>
      <c r="C46" s="24" t="s">
        <v>188</v>
      </c>
      <c r="D46" s="24">
        <v>23.3</v>
      </c>
      <c r="E46" s="24">
        <v>8.8</v>
      </c>
      <c r="F46" s="32">
        <v>11.8</v>
      </c>
      <c r="G46" s="32">
        <v>16.3</v>
      </c>
      <c r="H46" s="24" t="s">
        <v>188</v>
      </c>
      <c r="I46" s="18">
        <v>15.9</v>
      </c>
      <c r="J46" s="18">
        <v>14.2</v>
      </c>
      <c r="K46" s="18">
        <v>10.8</v>
      </c>
    </row>
    <row r="47" spans="2:11" ht="12.75">
      <c r="B47" s="18">
        <v>12</v>
      </c>
      <c r="C47" s="24" t="s">
        <v>188</v>
      </c>
      <c r="D47" s="24">
        <v>23.3</v>
      </c>
      <c r="E47" s="24">
        <v>11.8</v>
      </c>
      <c r="F47" s="32" t="s">
        <v>188</v>
      </c>
      <c r="G47" s="32">
        <v>17.3</v>
      </c>
      <c r="H47" s="24" t="s">
        <v>188</v>
      </c>
      <c r="I47" s="18">
        <v>16.2</v>
      </c>
      <c r="J47" s="18">
        <v>14.6</v>
      </c>
      <c r="K47" s="24">
        <v>11.1</v>
      </c>
    </row>
    <row r="48" spans="2:11" ht="12.75">
      <c r="B48" s="18">
        <v>13</v>
      </c>
      <c r="C48" s="24" t="s">
        <v>188</v>
      </c>
      <c r="D48" s="24">
        <v>23.3</v>
      </c>
      <c r="E48" s="24">
        <v>11.8</v>
      </c>
      <c r="F48" s="32" t="s">
        <v>188</v>
      </c>
      <c r="G48" s="32">
        <v>17.3</v>
      </c>
      <c r="H48" s="24" t="s">
        <v>188</v>
      </c>
      <c r="I48" s="24">
        <v>17</v>
      </c>
      <c r="J48" s="18">
        <v>16.2</v>
      </c>
      <c r="K48" s="18">
        <v>12.6</v>
      </c>
    </row>
    <row r="49" spans="2:11" ht="12.75">
      <c r="B49" s="18">
        <v>14</v>
      </c>
      <c r="C49" s="24" t="s">
        <v>188</v>
      </c>
      <c r="D49" s="24">
        <v>30</v>
      </c>
      <c r="E49" s="24">
        <v>14.7</v>
      </c>
      <c r="F49" s="32" t="s">
        <v>188</v>
      </c>
      <c r="G49" s="32">
        <v>20.2</v>
      </c>
      <c r="H49" s="24" t="s">
        <v>188</v>
      </c>
      <c r="I49" s="18">
        <v>17.7</v>
      </c>
      <c r="J49" s="24">
        <v>18.8</v>
      </c>
      <c r="K49" s="18">
        <v>13.2</v>
      </c>
    </row>
    <row r="50" spans="2:11" ht="12.75">
      <c r="B50" s="18">
        <v>15</v>
      </c>
      <c r="C50" s="24" t="s">
        <v>188</v>
      </c>
      <c r="D50" s="24" t="s">
        <v>188</v>
      </c>
      <c r="E50" s="24" t="s">
        <v>188</v>
      </c>
      <c r="F50" s="32" t="s">
        <v>188</v>
      </c>
      <c r="G50" s="32" t="s">
        <v>188</v>
      </c>
      <c r="H50" s="24" t="s">
        <v>188</v>
      </c>
      <c r="I50" s="18">
        <v>18.8</v>
      </c>
      <c r="J50" s="18">
        <v>19.7</v>
      </c>
      <c r="K50" s="18">
        <v>14.8</v>
      </c>
    </row>
    <row r="51" spans="2:11" ht="12.75">
      <c r="B51" s="18">
        <v>16</v>
      </c>
      <c r="C51" s="24" t="s">
        <v>188</v>
      </c>
      <c r="D51" s="24" t="s">
        <v>188</v>
      </c>
      <c r="E51" s="24" t="s">
        <v>188</v>
      </c>
      <c r="F51" s="32" t="s">
        <v>188</v>
      </c>
      <c r="G51" s="32" t="s">
        <v>188</v>
      </c>
      <c r="H51" s="24" t="s">
        <v>188</v>
      </c>
      <c r="I51" s="18">
        <v>19.2</v>
      </c>
      <c r="J51" s="18">
        <v>22.2</v>
      </c>
      <c r="K51" s="18">
        <v>15.4</v>
      </c>
    </row>
    <row r="52" spans="2:11" ht="12.75">
      <c r="B52" s="18">
        <v>17</v>
      </c>
      <c r="C52" s="24" t="s">
        <v>188</v>
      </c>
      <c r="D52" s="24" t="s">
        <v>188</v>
      </c>
      <c r="E52" s="24" t="s">
        <v>188</v>
      </c>
      <c r="F52" s="32" t="s">
        <v>188</v>
      </c>
      <c r="G52" s="32" t="s">
        <v>188</v>
      </c>
      <c r="H52" s="24" t="s">
        <v>188</v>
      </c>
      <c r="I52" s="18">
        <v>19.2</v>
      </c>
      <c r="J52" s="18">
        <v>23.7</v>
      </c>
      <c r="K52" s="18">
        <v>15.7</v>
      </c>
    </row>
    <row r="53" spans="2:11" ht="12.75">
      <c r="B53" s="18">
        <v>18</v>
      </c>
      <c r="C53" s="24" t="s">
        <v>188</v>
      </c>
      <c r="D53" s="24" t="s">
        <v>188</v>
      </c>
      <c r="E53" s="24" t="s">
        <v>188</v>
      </c>
      <c r="F53" s="32" t="s">
        <v>188</v>
      </c>
      <c r="G53" s="32" t="s">
        <v>188</v>
      </c>
      <c r="H53" s="24" t="s">
        <v>188</v>
      </c>
      <c r="I53" s="24">
        <v>19.6</v>
      </c>
      <c r="J53" s="18">
        <v>24.6</v>
      </c>
      <c r="K53" s="18">
        <v>16.6</v>
      </c>
    </row>
    <row r="54" spans="2:11" ht="12.75">
      <c r="B54" s="18">
        <v>19</v>
      </c>
      <c r="C54" s="24" t="s">
        <v>188</v>
      </c>
      <c r="D54" s="24" t="s">
        <v>188</v>
      </c>
      <c r="E54" s="24" t="s">
        <v>188</v>
      </c>
      <c r="F54" s="32" t="s">
        <v>188</v>
      </c>
      <c r="G54" s="32" t="s">
        <v>188</v>
      </c>
      <c r="H54" s="24" t="s">
        <v>188</v>
      </c>
      <c r="I54" s="18">
        <v>19.6</v>
      </c>
      <c r="J54" s="18">
        <v>25.3</v>
      </c>
      <c r="K54" s="18">
        <v>17.2</v>
      </c>
    </row>
    <row r="55" spans="2:11" ht="12.75">
      <c r="B55" s="18">
        <v>20</v>
      </c>
      <c r="C55" s="24" t="s">
        <v>188</v>
      </c>
      <c r="D55" s="24" t="s">
        <v>188</v>
      </c>
      <c r="E55" s="24" t="s">
        <v>188</v>
      </c>
      <c r="F55" s="32" t="s">
        <v>188</v>
      </c>
      <c r="G55" s="32" t="s">
        <v>188</v>
      </c>
      <c r="H55" s="24" t="s">
        <v>188</v>
      </c>
      <c r="I55" s="18">
        <v>19.9</v>
      </c>
      <c r="J55" s="18">
        <v>26.4</v>
      </c>
      <c r="K55" s="18">
        <v>18.5</v>
      </c>
    </row>
    <row r="56" spans="2:11" ht="12.75">
      <c r="B56" s="18"/>
      <c r="C56" s="18"/>
      <c r="D56" s="18"/>
      <c r="E56" s="18"/>
      <c r="F56" s="31"/>
      <c r="G56" s="31"/>
      <c r="H56" s="18"/>
      <c r="I56" s="18"/>
      <c r="J56" s="18"/>
      <c r="K56" s="18"/>
    </row>
    <row r="57" spans="1:11" ht="12.75">
      <c r="A57" s="19"/>
      <c r="B57" s="20" t="s">
        <v>178</v>
      </c>
      <c r="C57" s="17">
        <v>6</v>
      </c>
      <c r="D57" s="17">
        <v>30</v>
      </c>
      <c r="E57" s="17">
        <v>34</v>
      </c>
      <c r="F57" s="36">
        <v>34</v>
      </c>
      <c r="G57" s="36">
        <v>104</v>
      </c>
      <c r="H57" s="17">
        <v>81</v>
      </c>
      <c r="I57" s="17">
        <v>271</v>
      </c>
      <c r="J57" s="17">
        <v>451</v>
      </c>
      <c r="K57" s="17">
        <v>325</v>
      </c>
    </row>
    <row r="59" spans="1:11" ht="12.75">
      <c r="A59" s="86" t="s">
        <v>297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2.75">
      <c r="A60" s="78" t="s">
        <v>197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1:11" ht="12.75">
      <c r="A61" s="16"/>
      <c r="B61" s="16"/>
      <c r="C61" s="83" t="s">
        <v>46</v>
      </c>
      <c r="D61" s="83"/>
      <c r="E61" s="83"/>
      <c r="F61" s="83"/>
      <c r="G61" s="91"/>
      <c r="H61" s="83" t="s">
        <v>47</v>
      </c>
      <c r="I61" s="83"/>
      <c r="J61" s="83"/>
      <c r="K61" s="83"/>
    </row>
    <row r="62" spans="3:11" ht="12.75">
      <c r="C62" s="88" t="s">
        <v>163</v>
      </c>
      <c r="D62" s="88"/>
      <c r="E62" s="88"/>
      <c r="F62" s="88"/>
      <c r="G62" s="88"/>
      <c r="H62" s="88"/>
      <c r="I62" s="88"/>
      <c r="J62" s="88"/>
      <c r="K62" s="88"/>
    </row>
    <row r="63" spans="1:11" ht="12.75">
      <c r="A63" s="19"/>
      <c r="B63" s="19"/>
      <c r="C63" s="20" t="s">
        <v>279</v>
      </c>
      <c r="D63" s="20" t="s">
        <v>280</v>
      </c>
      <c r="E63" s="20" t="s">
        <v>281</v>
      </c>
      <c r="F63" s="29" t="s">
        <v>282</v>
      </c>
      <c r="G63" s="29" t="s">
        <v>24</v>
      </c>
      <c r="H63" s="20" t="s">
        <v>279</v>
      </c>
      <c r="I63" s="20" t="s">
        <v>280</v>
      </c>
      <c r="J63" s="20" t="s">
        <v>281</v>
      </c>
      <c r="K63" s="20" t="s">
        <v>282</v>
      </c>
    </row>
    <row r="64" spans="2:11" ht="12.75">
      <c r="B64" s="21"/>
      <c r="C64" s="88" t="s">
        <v>164</v>
      </c>
      <c r="D64" s="88"/>
      <c r="E64" s="88"/>
      <c r="F64" s="88"/>
      <c r="G64" s="88"/>
      <c r="H64" s="88"/>
      <c r="I64" s="88"/>
      <c r="J64" s="88"/>
      <c r="K64" s="88"/>
    </row>
    <row r="65" spans="1:11" ht="12.75">
      <c r="A65" s="19"/>
      <c r="B65" s="19"/>
      <c r="C65" s="20" t="s">
        <v>283</v>
      </c>
      <c r="D65" s="20" t="s">
        <v>284</v>
      </c>
      <c r="E65" s="20" t="s">
        <v>285</v>
      </c>
      <c r="F65" s="29" t="s">
        <v>286</v>
      </c>
      <c r="G65" s="29"/>
      <c r="H65" s="20" t="s">
        <v>283</v>
      </c>
      <c r="I65" s="20" t="s">
        <v>284</v>
      </c>
      <c r="J65" s="20" t="s">
        <v>285</v>
      </c>
      <c r="K65" s="20" t="s">
        <v>286</v>
      </c>
    </row>
    <row r="66" spans="1:11" ht="12.75">
      <c r="A66" s="26" t="s">
        <v>355</v>
      </c>
      <c r="B66" s="21"/>
      <c r="C66" s="41"/>
      <c r="D66" s="41"/>
      <c r="E66" s="41"/>
      <c r="F66" s="41"/>
      <c r="G66" s="41"/>
      <c r="H66" s="41"/>
      <c r="I66" s="41"/>
      <c r="J66" s="41"/>
      <c r="K66" s="41"/>
    </row>
    <row r="67" spans="2:11" ht="12.75">
      <c r="B67" s="18">
        <v>0</v>
      </c>
      <c r="C67" s="24">
        <v>9.8</v>
      </c>
      <c r="D67" s="24">
        <v>7.3</v>
      </c>
      <c r="E67" s="24">
        <v>2.6</v>
      </c>
      <c r="F67" s="32" t="s">
        <v>188</v>
      </c>
      <c r="G67" s="32">
        <v>7.5</v>
      </c>
      <c r="H67" s="24">
        <v>13.1</v>
      </c>
      <c r="I67" s="24">
        <v>6.4</v>
      </c>
      <c r="J67" s="24">
        <v>4.1</v>
      </c>
      <c r="K67" s="24">
        <v>3</v>
      </c>
    </row>
    <row r="68" spans="2:11" ht="12.75">
      <c r="B68" s="18">
        <v>1</v>
      </c>
      <c r="C68" s="24">
        <v>15</v>
      </c>
      <c r="D68" s="24">
        <v>9.2</v>
      </c>
      <c r="E68" s="24">
        <v>7.7</v>
      </c>
      <c r="F68" s="32" t="s">
        <v>188</v>
      </c>
      <c r="G68" s="32">
        <v>11.3</v>
      </c>
      <c r="H68" s="24">
        <v>22.8</v>
      </c>
      <c r="I68" s="24">
        <v>12.1</v>
      </c>
      <c r="J68" s="24">
        <v>8.8</v>
      </c>
      <c r="K68" s="24">
        <v>6.1</v>
      </c>
    </row>
    <row r="69" spans="2:11" ht="12.75">
      <c r="B69" s="18">
        <v>2</v>
      </c>
      <c r="C69" s="24">
        <v>21.8</v>
      </c>
      <c r="D69" s="24">
        <v>11.9</v>
      </c>
      <c r="E69" s="24">
        <v>7.7</v>
      </c>
      <c r="F69" s="32" t="s">
        <v>188</v>
      </c>
      <c r="G69" s="32">
        <v>15.4</v>
      </c>
      <c r="H69" s="24">
        <v>27.5</v>
      </c>
      <c r="I69" s="24">
        <v>14.8</v>
      </c>
      <c r="J69" s="24">
        <v>11.9</v>
      </c>
      <c r="K69" s="24" t="s">
        <v>188</v>
      </c>
    </row>
    <row r="70" spans="2:11" ht="12.75">
      <c r="B70" s="18">
        <v>3</v>
      </c>
      <c r="C70" s="24">
        <v>25.6</v>
      </c>
      <c r="D70" s="24">
        <v>14.7</v>
      </c>
      <c r="E70" s="24">
        <v>7.7</v>
      </c>
      <c r="F70" s="32" t="s">
        <v>188</v>
      </c>
      <c r="G70" s="32">
        <v>18.1</v>
      </c>
      <c r="H70" s="24">
        <v>30.5</v>
      </c>
      <c r="I70" s="24">
        <v>16.8</v>
      </c>
      <c r="J70" s="24">
        <v>11.9</v>
      </c>
      <c r="K70" s="24" t="s">
        <v>188</v>
      </c>
    </row>
    <row r="71" spans="2:11" ht="12.75">
      <c r="B71" s="18">
        <v>4</v>
      </c>
      <c r="C71" s="24">
        <v>27.8</v>
      </c>
      <c r="D71" s="24">
        <v>16.5</v>
      </c>
      <c r="E71" s="24">
        <v>7.7</v>
      </c>
      <c r="F71" s="32" t="s">
        <v>188</v>
      </c>
      <c r="G71" s="32">
        <v>19.8</v>
      </c>
      <c r="H71" s="24">
        <v>32.2</v>
      </c>
      <c r="I71" s="24">
        <v>18</v>
      </c>
      <c r="J71" s="24">
        <v>11.9</v>
      </c>
      <c r="K71" s="24" t="s">
        <v>188</v>
      </c>
    </row>
    <row r="72" spans="2:11" ht="12.75">
      <c r="B72" s="18">
        <v>5</v>
      </c>
      <c r="C72" s="24">
        <v>27.8</v>
      </c>
      <c r="D72" s="24">
        <v>18.3</v>
      </c>
      <c r="E72" s="24">
        <v>7.7</v>
      </c>
      <c r="F72" s="32" t="s">
        <v>188</v>
      </c>
      <c r="G72" s="32">
        <v>20.5</v>
      </c>
      <c r="H72" s="24">
        <v>32.9</v>
      </c>
      <c r="I72" s="24">
        <v>18.3</v>
      </c>
      <c r="J72" s="24">
        <v>11.9</v>
      </c>
      <c r="K72" s="24" t="s">
        <v>188</v>
      </c>
    </row>
    <row r="73" spans="2:11" ht="12.75">
      <c r="B73" s="18">
        <v>6</v>
      </c>
      <c r="C73" s="24">
        <v>28.6</v>
      </c>
      <c r="D73" s="24">
        <v>20.2</v>
      </c>
      <c r="E73" s="24">
        <v>7.7</v>
      </c>
      <c r="F73" s="32" t="s">
        <v>188</v>
      </c>
      <c r="G73" s="32">
        <v>21.5</v>
      </c>
      <c r="H73" s="24" t="s">
        <v>188</v>
      </c>
      <c r="I73" s="24">
        <v>18.3</v>
      </c>
      <c r="J73" s="24">
        <v>11.9</v>
      </c>
      <c r="K73" s="24" t="s">
        <v>188</v>
      </c>
    </row>
    <row r="74" spans="2:11" ht="12.75">
      <c r="B74" s="18">
        <v>7</v>
      </c>
      <c r="C74" s="24">
        <v>30.1</v>
      </c>
      <c r="D74" s="24">
        <v>20.2</v>
      </c>
      <c r="E74" s="24">
        <v>7.7</v>
      </c>
      <c r="F74" s="32" t="s">
        <v>188</v>
      </c>
      <c r="G74" s="32">
        <v>22.2</v>
      </c>
      <c r="H74" s="24" t="s">
        <v>188</v>
      </c>
      <c r="I74" s="24">
        <v>18.5</v>
      </c>
      <c r="J74" s="24">
        <v>11.9</v>
      </c>
      <c r="K74" s="24" t="s">
        <v>188</v>
      </c>
    </row>
    <row r="75" spans="2:11" ht="12.75">
      <c r="B75" s="18">
        <v>8</v>
      </c>
      <c r="C75" s="24">
        <v>30.1</v>
      </c>
      <c r="D75" s="24">
        <v>20.2</v>
      </c>
      <c r="E75" s="24">
        <v>10.3</v>
      </c>
      <c r="F75" s="32" t="s">
        <v>188</v>
      </c>
      <c r="G75" s="32">
        <v>22.5</v>
      </c>
      <c r="H75" s="24" t="s">
        <v>188</v>
      </c>
      <c r="I75" s="24">
        <v>18.5</v>
      </c>
      <c r="J75" s="24">
        <v>11.9</v>
      </c>
      <c r="K75" s="24" t="s">
        <v>188</v>
      </c>
    </row>
    <row r="76" spans="2:11" ht="12.75">
      <c r="B76" s="18">
        <v>9</v>
      </c>
      <c r="C76" s="24">
        <v>30.1</v>
      </c>
      <c r="D76" s="24">
        <v>20.2</v>
      </c>
      <c r="E76" s="24" t="s">
        <v>188</v>
      </c>
      <c r="F76" s="32" t="s">
        <v>188</v>
      </c>
      <c r="G76" s="32">
        <v>22.5</v>
      </c>
      <c r="H76" s="24" t="s">
        <v>188</v>
      </c>
      <c r="I76" s="24">
        <v>18.8</v>
      </c>
      <c r="J76" s="24">
        <v>11.9</v>
      </c>
      <c r="K76" s="24" t="s">
        <v>188</v>
      </c>
    </row>
    <row r="77" spans="2:11" ht="12.75">
      <c r="B77" s="18">
        <v>10</v>
      </c>
      <c r="C77" s="24">
        <v>30.8</v>
      </c>
      <c r="D77" s="24">
        <v>20.2</v>
      </c>
      <c r="E77" s="24" t="s">
        <v>188</v>
      </c>
      <c r="F77" s="32" t="s">
        <v>188</v>
      </c>
      <c r="G77" s="32">
        <v>22.9</v>
      </c>
      <c r="H77" s="24" t="s">
        <v>188</v>
      </c>
      <c r="I77" s="24">
        <v>19</v>
      </c>
      <c r="J77" s="24">
        <v>11.9</v>
      </c>
      <c r="K77" s="24" t="s">
        <v>188</v>
      </c>
    </row>
    <row r="78" spans="2:11" ht="12.75">
      <c r="B78" s="18">
        <v>11</v>
      </c>
      <c r="C78" s="24" t="s">
        <v>188</v>
      </c>
      <c r="D78" s="24">
        <v>20.2</v>
      </c>
      <c r="E78" s="24" t="s">
        <v>188</v>
      </c>
      <c r="F78" s="32" t="s">
        <v>188</v>
      </c>
      <c r="G78" s="32">
        <v>22.9</v>
      </c>
      <c r="H78" s="24" t="s">
        <v>188</v>
      </c>
      <c r="I78" s="24">
        <v>19</v>
      </c>
      <c r="J78" s="24">
        <v>11.9</v>
      </c>
      <c r="K78" s="24" t="s">
        <v>188</v>
      </c>
    </row>
    <row r="79" spans="2:11" ht="12.75">
      <c r="B79" s="18">
        <v>12</v>
      </c>
      <c r="C79" s="24" t="s">
        <v>188</v>
      </c>
      <c r="D79" s="24">
        <v>20.2</v>
      </c>
      <c r="E79" s="24" t="s">
        <v>188</v>
      </c>
      <c r="F79" s="32" t="s">
        <v>188</v>
      </c>
      <c r="G79" s="32">
        <v>22.9</v>
      </c>
      <c r="H79" s="24" t="s">
        <v>188</v>
      </c>
      <c r="I79" s="24">
        <v>19</v>
      </c>
      <c r="J79" s="24">
        <v>11.9</v>
      </c>
      <c r="K79" s="24" t="s">
        <v>188</v>
      </c>
    </row>
    <row r="80" spans="2:11" ht="12.75">
      <c r="B80" s="18">
        <v>13</v>
      </c>
      <c r="C80" s="24" t="s">
        <v>188</v>
      </c>
      <c r="D80" s="24">
        <v>20.2</v>
      </c>
      <c r="E80" s="24" t="s">
        <v>188</v>
      </c>
      <c r="F80" s="32" t="s">
        <v>188</v>
      </c>
      <c r="G80" s="32">
        <v>22.9</v>
      </c>
      <c r="H80" s="24" t="s">
        <v>188</v>
      </c>
      <c r="I80" s="24">
        <v>19</v>
      </c>
      <c r="J80" s="24">
        <v>11.9</v>
      </c>
      <c r="K80" s="24" t="s">
        <v>188</v>
      </c>
    </row>
    <row r="81" spans="2:11" ht="12.75">
      <c r="B81" s="18">
        <v>14</v>
      </c>
      <c r="C81" s="24" t="s">
        <v>188</v>
      </c>
      <c r="D81" s="24">
        <v>20.2</v>
      </c>
      <c r="E81" s="24" t="s">
        <v>188</v>
      </c>
      <c r="F81" s="32" t="s">
        <v>188</v>
      </c>
      <c r="G81" s="32">
        <v>22.9</v>
      </c>
      <c r="H81" s="24" t="s">
        <v>188</v>
      </c>
      <c r="I81" s="24">
        <v>19</v>
      </c>
      <c r="J81" s="24">
        <v>12.4</v>
      </c>
      <c r="K81" s="24" t="s">
        <v>188</v>
      </c>
    </row>
    <row r="82" spans="2:11" ht="12.75">
      <c r="B82" s="18">
        <v>15</v>
      </c>
      <c r="C82" s="24" t="s">
        <v>188</v>
      </c>
      <c r="D82" s="24">
        <v>21.1</v>
      </c>
      <c r="E82" s="24" t="s">
        <v>188</v>
      </c>
      <c r="F82" s="32" t="s">
        <v>188</v>
      </c>
      <c r="G82" s="32">
        <v>23.2</v>
      </c>
      <c r="H82" s="24" t="s">
        <v>188</v>
      </c>
      <c r="I82" s="24">
        <v>19.3</v>
      </c>
      <c r="J82" s="24" t="s">
        <v>188</v>
      </c>
      <c r="K82" s="24" t="s">
        <v>188</v>
      </c>
    </row>
    <row r="83" spans="2:11" ht="12.75">
      <c r="B83" s="18">
        <v>16</v>
      </c>
      <c r="C83" s="24" t="s">
        <v>188</v>
      </c>
      <c r="D83" s="24" t="s">
        <v>188</v>
      </c>
      <c r="E83" s="24" t="s">
        <v>188</v>
      </c>
      <c r="F83" s="32" t="s">
        <v>188</v>
      </c>
      <c r="G83" s="32" t="s">
        <v>188</v>
      </c>
      <c r="H83" s="24" t="s">
        <v>188</v>
      </c>
      <c r="I83" s="24">
        <v>19.3</v>
      </c>
      <c r="J83" s="24" t="s">
        <v>188</v>
      </c>
      <c r="K83" s="24" t="s">
        <v>188</v>
      </c>
    </row>
    <row r="84" spans="2:11" ht="12.75">
      <c r="B84" s="18">
        <v>17</v>
      </c>
      <c r="C84" s="24" t="s">
        <v>188</v>
      </c>
      <c r="D84" s="24" t="s">
        <v>188</v>
      </c>
      <c r="E84" s="24" t="s">
        <v>188</v>
      </c>
      <c r="F84" s="32" t="s">
        <v>188</v>
      </c>
      <c r="G84" s="32" t="s">
        <v>188</v>
      </c>
      <c r="H84" s="24" t="s">
        <v>188</v>
      </c>
      <c r="I84" s="24">
        <v>19.3</v>
      </c>
      <c r="J84" s="24" t="s">
        <v>188</v>
      </c>
      <c r="K84" s="24" t="s">
        <v>188</v>
      </c>
    </row>
    <row r="85" spans="2:11" ht="12.75">
      <c r="B85" s="18">
        <v>18</v>
      </c>
      <c r="C85" s="24" t="s">
        <v>188</v>
      </c>
      <c r="D85" s="24" t="s">
        <v>188</v>
      </c>
      <c r="E85" s="24" t="s">
        <v>188</v>
      </c>
      <c r="F85" s="32" t="s">
        <v>188</v>
      </c>
      <c r="G85" s="32" t="s">
        <v>188</v>
      </c>
      <c r="H85" s="24" t="s">
        <v>188</v>
      </c>
      <c r="I85" s="24">
        <v>19.3</v>
      </c>
      <c r="J85" s="24" t="s">
        <v>188</v>
      </c>
      <c r="K85" s="24" t="s">
        <v>188</v>
      </c>
    </row>
    <row r="86" spans="2:11" ht="12.75">
      <c r="B86" s="18">
        <v>19</v>
      </c>
      <c r="C86" s="24" t="s">
        <v>188</v>
      </c>
      <c r="D86" s="24" t="s">
        <v>188</v>
      </c>
      <c r="E86" s="24" t="s">
        <v>188</v>
      </c>
      <c r="F86" s="32" t="s">
        <v>188</v>
      </c>
      <c r="G86" s="32" t="s">
        <v>188</v>
      </c>
      <c r="H86" s="24" t="s">
        <v>188</v>
      </c>
      <c r="I86" s="24">
        <v>19.5</v>
      </c>
      <c r="J86" s="24" t="s">
        <v>188</v>
      </c>
      <c r="K86" s="24" t="s">
        <v>188</v>
      </c>
    </row>
    <row r="87" spans="2:11" ht="12.75">
      <c r="B87" s="18">
        <v>20</v>
      </c>
      <c r="C87" s="24" t="s">
        <v>188</v>
      </c>
      <c r="D87" s="24" t="s">
        <v>188</v>
      </c>
      <c r="E87" s="24" t="s">
        <v>188</v>
      </c>
      <c r="F87" s="32" t="s">
        <v>188</v>
      </c>
      <c r="G87" s="32" t="s">
        <v>188</v>
      </c>
      <c r="H87" s="24" t="s">
        <v>188</v>
      </c>
      <c r="I87" s="24" t="s">
        <v>188</v>
      </c>
      <c r="J87" s="24" t="s">
        <v>188</v>
      </c>
      <c r="K87" s="24" t="s">
        <v>188</v>
      </c>
    </row>
    <row r="88" spans="2:11" ht="12.75">
      <c r="B88" s="18"/>
      <c r="C88" s="18"/>
      <c r="D88" s="18"/>
      <c r="E88" s="18"/>
      <c r="F88" s="31"/>
      <c r="G88" s="31"/>
      <c r="H88" s="18"/>
      <c r="I88" s="18"/>
      <c r="J88" s="18"/>
      <c r="K88" s="18"/>
    </row>
    <row r="89" spans="1:11" ht="12.75">
      <c r="A89" s="19"/>
      <c r="B89" s="20" t="s">
        <v>178</v>
      </c>
      <c r="C89" s="17">
        <v>133</v>
      </c>
      <c r="D89" s="17">
        <v>109</v>
      </c>
      <c r="E89" s="17">
        <v>39</v>
      </c>
      <c r="F89" s="36">
        <v>12</v>
      </c>
      <c r="G89" s="36">
        <v>293</v>
      </c>
      <c r="H89" s="17">
        <v>298</v>
      </c>
      <c r="I89" s="17">
        <v>405</v>
      </c>
      <c r="J89" s="17">
        <v>194</v>
      </c>
      <c r="K89" s="17">
        <v>33</v>
      </c>
    </row>
    <row r="91" ht="12.75">
      <c r="A91" s="26" t="s">
        <v>414</v>
      </c>
    </row>
    <row r="92" spans="1:3" ht="12.75">
      <c r="A92" s="92" t="s">
        <v>415</v>
      </c>
      <c r="B92" s="92"/>
      <c r="C92" s="92"/>
    </row>
    <row r="93" spans="2:11" ht="12.75">
      <c r="B93" s="18">
        <v>0</v>
      </c>
      <c r="C93" s="24">
        <v>7.4</v>
      </c>
      <c r="D93" s="24">
        <v>2.1</v>
      </c>
      <c r="E93" s="24">
        <v>0</v>
      </c>
      <c r="F93" s="32">
        <v>0</v>
      </c>
      <c r="G93" s="32">
        <v>2.6</v>
      </c>
      <c r="H93" s="24">
        <v>1.1</v>
      </c>
      <c r="I93" s="24">
        <v>1.3</v>
      </c>
      <c r="J93" s="24">
        <v>0</v>
      </c>
      <c r="K93" s="24">
        <v>0</v>
      </c>
    </row>
    <row r="94" spans="2:11" ht="12.75">
      <c r="B94" s="18">
        <v>1</v>
      </c>
      <c r="C94" s="24">
        <v>11.1</v>
      </c>
      <c r="D94" s="24">
        <v>2.1</v>
      </c>
      <c r="E94" s="24">
        <v>0</v>
      </c>
      <c r="F94" s="32">
        <v>0</v>
      </c>
      <c r="G94" s="32">
        <v>3.4</v>
      </c>
      <c r="H94" s="24">
        <v>5.6</v>
      </c>
      <c r="I94" s="24">
        <v>3</v>
      </c>
      <c r="J94" s="24">
        <v>1.7</v>
      </c>
      <c r="K94" s="24">
        <v>0</v>
      </c>
    </row>
    <row r="95" spans="2:11" ht="12.75">
      <c r="B95" s="18">
        <v>2</v>
      </c>
      <c r="C95" s="24" t="s">
        <v>188</v>
      </c>
      <c r="D95" s="24">
        <v>8.3</v>
      </c>
      <c r="E95" s="24">
        <v>0</v>
      </c>
      <c r="F95" s="32">
        <v>0</v>
      </c>
      <c r="G95" s="32">
        <v>6</v>
      </c>
      <c r="H95" s="24">
        <v>6.7</v>
      </c>
      <c r="I95" s="24">
        <v>3.4</v>
      </c>
      <c r="J95" s="24">
        <v>1.7</v>
      </c>
      <c r="K95" s="24">
        <v>0</v>
      </c>
    </row>
    <row r="96" spans="2:11" ht="12.75">
      <c r="B96" s="18">
        <v>3</v>
      </c>
      <c r="C96" s="24" t="s">
        <v>188</v>
      </c>
      <c r="D96" s="24">
        <v>8.3</v>
      </c>
      <c r="E96" s="24">
        <v>3.3</v>
      </c>
      <c r="F96" s="32">
        <v>0</v>
      </c>
      <c r="G96" s="32">
        <v>6.9</v>
      </c>
      <c r="H96" s="24">
        <v>7.9</v>
      </c>
      <c r="I96" s="24">
        <v>5.2</v>
      </c>
      <c r="J96" s="24">
        <v>2.5</v>
      </c>
      <c r="K96" s="24">
        <v>0</v>
      </c>
    </row>
    <row r="97" spans="2:11" ht="12.75">
      <c r="B97" s="18">
        <v>4</v>
      </c>
      <c r="C97" s="24" t="s">
        <v>188</v>
      </c>
      <c r="D97" s="24">
        <v>10.4</v>
      </c>
      <c r="E97" s="24">
        <v>3.3</v>
      </c>
      <c r="F97" s="32">
        <v>0</v>
      </c>
      <c r="G97" s="32">
        <v>7.8</v>
      </c>
      <c r="H97" s="24">
        <v>12.4</v>
      </c>
      <c r="I97" s="24">
        <v>8.2</v>
      </c>
      <c r="J97" s="24">
        <v>3.3</v>
      </c>
      <c r="K97" s="24">
        <v>0</v>
      </c>
    </row>
    <row r="98" spans="2:11" ht="12.75">
      <c r="B98" s="18">
        <v>5</v>
      </c>
      <c r="C98" s="24" t="s">
        <v>188</v>
      </c>
      <c r="D98" s="24">
        <v>12.5</v>
      </c>
      <c r="E98" s="24">
        <v>3.3</v>
      </c>
      <c r="F98" s="32">
        <v>0</v>
      </c>
      <c r="G98" s="32">
        <v>8.6</v>
      </c>
      <c r="H98" s="24" t="s">
        <v>188</v>
      </c>
      <c r="I98" s="24">
        <v>9.5</v>
      </c>
      <c r="J98" s="24">
        <v>4.2</v>
      </c>
      <c r="K98" s="24">
        <v>0</v>
      </c>
    </row>
    <row r="99" spans="2:11" ht="12.75">
      <c r="B99" s="18">
        <v>6</v>
      </c>
      <c r="C99" s="24" t="s">
        <v>188</v>
      </c>
      <c r="D99" s="24">
        <v>14.6</v>
      </c>
      <c r="E99" s="24">
        <v>3.3</v>
      </c>
      <c r="F99" s="32">
        <v>0</v>
      </c>
      <c r="G99" s="32">
        <v>9.5</v>
      </c>
      <c r="H99" s="24" t="s">
        <v>188</v>
      </c>
      <c r="I99" s="24">
        <v>10.3</v>
      </c>
      <c r="J99" s="24">
        <v>4.2</v>
      </c>
      <c r="K99" s="24">
        <v>0</v>
      </c>
    </row>
    <row r="100" spans="2:11" ht="12.75">
      <c r="B100" s="18">
        <v>7</v>
      </c>
      <c r="C100" s="24" t="s">
        <v>188</v>
      </c>
      <c r="D100" s="24">
        <v>14.6</v>
      </c>
      <c r="E100" s="24">
        <v>6.7</v>
      </c>
      <c r="F100" s="32">
        <v>0</v>
      </c>
      <c r="G100" s="32">
        <v>10.3</v>
      </c>
      <c r="H100" s="24" t="s">
        <v>188</v>
      </c>
      <c r="I100" s="24">
        <v>12.1</v>
      </c>
      <c r="J100" s="24">
        <v>6.7</v>
      </c>
      <c r="K100" s="24">
        <v>0</v>
      </c>
    </row>
    <row r="101" spans="2:11" ht="12.75">
      <c r="B101" s="18">
        <v>8</v>
      </c>
      <c r="C101" s="24" t="s">
        <v>188</v>
      </c>
      <c r="D101" s="24">
        <v>14.6</v>
      </c>
      <c r="E101" s="24">
        <v>6.7</v>
      </c>
      <c r="F101" s="32">
        <v>0</v>
      </c>
      <c r="G101" s="32">
        <v>10.3</v>
      </c>
      <c r="H101" s="24" t="s">
        <v>188</v>
      </c>
      <c r="I101" s="24">
        <v>12.5</v>
      </c>
      <c r="J101" s="24">
        <v>6.7</v>
      </c>
      <c r="K101" s="24">
        <v>0</v>
      </c>
    </row>
    <row r="102" spans="2:11" ht="12.75">
      <c r="B102" s="18">
        <v>9</v>
      </c>
      <c r="C102" s="24" t="s">
        <v>188</v>
      </c>
      <c r="D102" s="24">
        <v>14.6</v>
      </c>
      <c r="E102" s="24">
        <v>6.7</v>
      </c>
      <c r="F102" s="32">
        <v>0</v>
      </c>
      <c r="G102" s="32">
        <v>10.3</v>
      </c>
      <c r="H102" s="24" t="s">
        <v>188</v>
      </c>
      <c r="I102" s="24">
        <v>14.2</v>
      </c>
      <c r="J102" s="24">
        <v>9.2</v>
      </c>
      <c r="K102" s="24">
        <v>0</v>
      </c>
    </row>
    <row r="103" spans="2:11" ht="12.75">
      <c r="B103" s="18">
        <v>10</v>
      </c>
      <c r="C103" s="24" t="s">
        <v>188</v>
      </c>
      <c r="D103" s="24">
        <v>14.6</v>
      </c>
      <c r="E103" s="24">
        <v>6.7</v>
      </c>
      <c r="F103" s="32">
        <v>0</v>
      </c>
      <c r="G103" s="32">
        <v>10.3</v>
      </c>
      <c r="H103" s="24" t="s">
        <v>188</v>
      </c>
      <c r="I103" s="24">
        <v>14.7</v>
      </c>
      <c r="J103" s="24">
        <v>10.8</v>
      </c>
      <c r="K103" s="24">
        <v>0</v>
      </c>
    </row>
    <row r="104" spans="2:11" ht="12.75">
      <c r="B104" s="18">
        <v>11</v>
      </c>
      <c r="C104" s="24" t="s">
        <v>188</v>
      </c>
      <c r="D104" s="24">
        <v>16.7</v>
      </c>
      <c r="E104" s="24">
        <v>10</v>
      </c>
      <c r="F104" s="32">
        <v>0</v>
      </c>
      <c r="G104" s="32">
        <v>12.1</v>
      </c>
      <c r="H104" s="24" t="s">
        <v>188</v>
      </c>
      <c r="I104" s="24">
        <v>14.7</v>
      </c>
      <c r="J104" s="24">
        <v>11.7</v>
      </c>
      <c r="K104" s="24">
        <v>3.8</v>
      </c>
    </row>
    <row r="105" spans="2:11" ht="12.75">
      <c r="B105" s="18">
        <v>12</v>
      </c>
      <c r="C105" s="24" t="s">
        <v>188</v>
      </c>
      <c r="D105" s="24" t="s">
        <v>188</v>
      </c>
      <c r="E105" s="24">
        <v>13.3</v>
      </c>
      <c r="F105" s="32">
        <v>0</v>
      </c>
      <c r="G105" s="32">
        <v>12.9</v>
      </c>
      <c r="H105" s="24" t="s">
        <v>188</v>
      </c>
      <c r="I105" s="24">
        <v>15.1</v>
      </c>
      <c r="J105" s="24">
        <v>11.7</v>
      </c>
      <c r="K105" s="24">
        <v>3.8</v>
      </c>
    </row>
    <row r="106" spans="2:11" ht="12.75">
      <c r="B106" s="18">
        <v>13</v>
      </c>
      <c r="C106" s="24" t="s">
        <v>188</v>
      </c>
      <c r="D106" s="24" t="s">
        <v>188</v>
      </c>
      <c r="E106" s="24">
        <v>13.3</v>
      </c>
      <c r="F106" s="32">
        <v>0</v>
      </c>
      <c r="G106" s="32">
        <v>12.9</v>
      </c>
      <c r="H106" s="24" t="s">
        <v>188</v>
      </c>
      <c r="I106" s="24">
        <v>15.1</v>
      </c>
      <c r="J106" s="24">
        <v>11.7</v>
      </c>
      <c r="K106" s="24">
        <v>3.8</v>
      </c>
    </row>
    <row r="107" spans="2:11" ht="12.75">
      <c r="B107" s="18">
        <v>14</v>
      </c>
      <c r="C107" s="24" t="s">
        <v>188</v>
      </c>
      <c r="D107" s="24" t="s">
        <v>188</v>
      </c>
      <c r="E107" s="24">
        <v>13.3</v>
      </c>
      <c r="F107" s="32">
        <v>0</v>
      </c>
      <c r="G107" s="32">
        <v>12.9</v>
      </c>
      <c r="H107" s="24" t="s">
        <v>188</v>
      </c>
      <c r="I107" s="24">
        <v>15.9</v>
      </c>
      <c r="J107" s="24">
        <v>12.5</v>
      </c>
      <c r="K107" s="24">
        <v>3.8</v>
      </c>
    </row>
    <row r="108" spans="2:11" ht="12.75">
      <c r="B108" s="18">
        <v>15</v>
      </c>
      <c r="C108" s="24" t="s">
        <v>188</v>
      </c>
      <c r="D108" s="24" t="s">
        <v>188</v>
      </c>
      <c r="E108" s="24">
        <v>16.7</v>
      </c>
      <c r="F108" s="32">
        <v>9.1</v>
      </c>
      <c r="G108" s="32">
        <v>14.7</v>
      </c>
      <c r="H108" s="24" t="s">
        <v>188</v>
      </c>
      <c r="I108" s="24">
        <v>15.9</v>
      </c>
      <c r="J108" s="24">
        <v>12.5</v>
      </c>
      <c r="K108" s="24">
        <v>3.8</v>
      </c>
    </row>
    <row r="109" spans="2:11" ht="12.75">
      <c r="B109" s="18">
        <v>16</v>
      </c>
      <c r="C109" s="24" t="s">
        <v>188</v>
      </c>
      <c r="D109" s="24" t="s">
        <v>188</v>
      </c>
      <c r="E109" s="24" t="s">
        <v>188</v>
      </c>
      <c r="F109" s="32" t="s">
        <v>188</v>
      </c>
      <c r="G109" s="32" t="s">
        <v>188</v>
      </c>
      <c r="H109" s="24" t="s">
        <v>188</v>
      </c>
      <c r="I109" s="24">
        <v>15.9</v>
      </c>
      <c r="J109" s="24">
        <v>12.5</v>
      </c>
      <c r="K109" s="24">
        <v>3.8</v>
      </c>
    </row>
    <row r="110" spans="2:11" ht="12.75">
      <c r="B110" s="18">
        <v>17</v>
      </c>
      <c r="C110" s="24" t="s">
        <v>188</v>
      </c>
      <c r="D110" s="24" t="s">
        <v>188</v>
      </c>
      <c r="E110" s="24" t="s">
        <v>188</v>
      </c>
      <c r="F110" s="32" t="s">
        <v>188</v>
      </c>
      <c r="G110" s="32" t="s">
        <v>188</v>
      </c>
      <c r="H110" s="24" t="s">
        <v>188</v>
      </c>
      <c r="I110" s="24">
        <v>16.8</v>
      </c>
      <c r="J110" s="24">
        <v>12.5</v>
      </c>
      <c r="K110" s="24">
        <v>7.7</v>
      </c>
    </row>
    <row r="111" spans="2:11" ht="12.75">
      <c r="B111" s="18">
        <v>18</v>
      </c>
      <c r="C111" s="24" t="s">
        <v>188</v>
      </c>
      <c r="D111" s="24" t="s">
        <v>188</v>
      </c>
      <c r="E111" s="24" t="s">
        <v>188</v>
      </c>
      <c r="F111" s="32" t="s">
        <v>188</v>
      </c>
      <c r="G111" s="32" t="s">
        <v>188</v>
      </c>
      <c r="H111" s="24" t="s">
        <v>188</v>
      </c>
      <c r="I111" s="24" t="s">
        <v>188</v>
      </c>
      <c r="J111" s="24">
        <v>13.3</v>
      </c>
      <c r="K111" s="24" t="s">
        <v>188</v>
      </c>
    </row>
    <row r="112" spans="2:11" ht="12.75">
      <c r="B112" s="18">
        <v>19</v>
      </c>
      <c r="C112" s="24" t="s">
        <v>188</v>
      </c>
      <c r="D112" s="24" t="s">
        <v>188</v>
      </c>
      <c r="E112" s="24" t="s">
        <v>188</v>
      </c>
      <c r="F112" s="32" t="s">
        <v>188</v>
      </c>
      <c r="G112" s="32" t="s">
        <v>188</v>
      </c>
      <c r="H112" s="24" t="s">
        <v>188</v>
      </c>
      <c r="I112" s="24" t="s">
        <v>188</v>
      </c>
      <c r="J112" s="24">
        <v>14.2</v>
      </c>
      <c r="K112" s="24" t="s">
        <v>188</v>
      </c>
    </row>
    <row r="113" spans="2:11" ht="12.75">
      <c r="B113" s="18"/>
      <c r="C113" s="18"/>
      <c r="D113" s="18"/>
      <c r="E113" s="18"/>
      <c r="F113" s="31"/>
      <c r="G113" s="31"/>
      <c r="H113" s="18"/>
      <c r="I113" s="18"/>
      <c r="J113" s="18"/>
      <c r="K113" s="18"/>
    </row>
    <row r="114" spans="1:11" ht="12.75">
      <c r="A114" s="19"/>
      <c r="B114" s="20" t="s">
        <v>178</v>
      </c>
      <c r="C114" s="17">
        <v>27</v>
      </c>
      <c r="D114" s="17">
        <v>48</v>
      </c>
      <c r="E114" s="17">
        <v>30</v>
      </c>
      <c r="F114" s="36">
        <v>11</v>
      </c>
      <c r="G114" s="36">
        <v>116</v>
      </c>
      <c r="H114" s="17">
        <v>89</v>
      </c>
      <c r="I114" s="17">
        <v>232</v>
      </c>
      <c r="J114" s="17">
        <v>120</v>
      </c>
      <c r="K114" s="17">
        <v>26</v>
      </c>
    </row>
    <row r="115" spans="6:7" ht="12.75">
      <c r="F115" s="30"/>
      <c r="G115" s="30"/>
    </row>
    <row r="116" spans="1:7" ht="12.75">
      <c r="A116" s="26" t="s">
        <v>356</v>
      </c>
      <c r="F116" s="35"/>
      <c r="G116" s="35"/>
    </row>
    <row r="117" spans="2:11" ht="12.75">
      <c r="B117" s="1" t="s">
        <v>192</v>
      </c>
      <c r="C117" s="24">
        <v>0</v>
      </c>
      <c r="D117" s="24">
        <v>0.1</v>
      </c>
      <c r="E117" s="24">
        <v>0.2</v>
      </c>
      <c r="F117" s="32">
        <v>0.3</v>
      </c>
      <c r="G117" s="32">
        <v>0.1</v>
      </c>
      <c r="H117" s="24">
        <v>0</v>
      </c>
      <c r="I117" s="24">
        <v>0.1</v>
      </c>
      <c r="J117" s="24">
        <v>0.3</v>
      </c>
      <c r="K117" s="24">
        <v>0.3</v>
      </c>
    </row>
    <row r="118" spans="2:11" ht="12.75">
      <c r="B118" s="1" t="s">
        <v>193</v>
      </c>
      <c r="C118" s="24">
        <v>0.9</v>
      </c>
      <c r="D118" s="24">
        <v>0.6</v>
      </c>
      <c r="E118" s="24">
        <v>0.3</v>
      </c>
      <c r="F118" s="32">
        <v>0.1</v>
      </c>
      <c r="G118" s="32">
        <v>0.6</v>
      </c>
      <c r="H118" s="24">
        <v>0.5</v>
      </c>
      <c r="I118" s="24">
        <v>0.4</v>
      </c>
      <c r="J118" s="24">
        <v>0.2</v>
      </c>
      <c r="K118" s="24">
        <v>0.1</v>
      </c>
    </row>
    <row r="119" spans="2:11" ht="12.75">
      <c r="B119" s="1" t="s">
        <v>194</v>
      </c>
      <c r="C119" s="24">
        <v>0</v>
      </c>
      <c r="D119" s="24">
        <v>0.1</v>
      </c>
      <c r="E119" s="24">
        <v>0.2</v>
      </c>
      <c r="F119" s="32">
        <v>0.2</v>
      </c>
      <c r="G119" s="32">
        <v>0.1</v>
      </c>
      <c r="H119" s="24">
        <v>0.1</v>
      </c>
      <c r="I119" s="24">
        <v>0.1</v>
      </c>
      <c r="J119" s="24">
        <v>0.1</v>
      </c>
      <c r="K119" s="24">
        <v>0</v>
      </c>
    </row>
    <row r="120" spans="2:11" ht="12.75">
      <c r="B120" s="1" t="s">
        <v>195</v>
      </c>
      <c r="C120" s="24">
        <v>1</v>
      </c>
      <c r="D120" s="24">
        <v>0.8</v>
      </c>
      <c r="E120" s="24">
        <v>0.7</v>
      </c>
      <c r="F120" s="32">
        <v>0.5</v>
      </c>
      <c r="G120" s="32">
        <v>0.8</v>
      </c>
      <c r="H120" s="24">
        <v>0.6</v>
      </c>
      <c r="I120" s="24">
        <v>0.7</v>
      </c>
      <c r="J120" s="24">
        <v>0.6</v>
      </c>
      <c r="K120" s="24">
        <v>0.4</v>
      </c>
    </row>
    <row r="121" spans="1:11" ht="12.75">
      <c r="A121" s="19"/>
      <c r="B121" s="19"/>
      <c r="C121" s="19"/>
      <c r="D121" s="19"/>
      <c r="E121" s="19"/>
      <c r="F121" s="19"/>
      <c r="G121" s="46"/>
      <c r="H121" s="19"/>
      <c r="I121" s="19"/>
      <c r="J121" s="19"/>
      <c r="K121" s="19"/>
    </row>
  </sheetData>
  <mergeCells count="14">
    <mergeCell ref="A1:K1"/>
    <mergeCell ref="A2:K2"/>
    <mergeCell ref="C3:G3"/>
    <mergeCell ref="H3:K3"/>
    <mergeCell ref="C4:K4"/>
    <mergeCell ref="C6:K6"/>
    <mergeCell ref="A34:D34"/>
    <mergeCell ref="A59:K59"/>
    <mergeCell ref="C64:K64"/>
    <mergeCell ref="A92:C92"/>
    <mergeCell ref="A60:K60"/>
    <mergeCell ref="C61:G61"/>
    <mergeCell ref="H61:K61"/>
    <mergeCell ref="C62:K62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1.140625" style="1" customWidth="1"/>
    <col min="2" max="15" width="8.7109375" style="1" customWidth="1"/>
    <col min="16" max="61" width="10.7109375" style="1" customWidth="1"/>
    <col min="62" max="16384" width="9.140625" style="1" customWidth="1"/>
  </cols>
  <sheetData>
    <row r="1" spans="1:10" ht="12.75">
      <c r="A1" s="86" t="s">
        <v>199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200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spans="1:10" ht="12.75">
      <c r="A7" s="40" t="s">
        <v>352</v>
      </c>
      <c r="B7" s="21"/>
      <c r="C7" s="41"/>
      <c r="D7" s="41"/>
      <c r="E7" s="41"/>
      <c r="F7" s="41"/>
      <c r="G7" s="41"/>
      <c r="H7" s="41"/>
      <c r="I7" s="41"/>
      <c r="J7" s="41"/>
    </row>
    <row r="8" spans="2:10" ht="12.75">
      <c r="B8" s="18">
        <v>0</v>
      </c>
      <c r="C8" s="24">
        <v>67.9</v>
      </c>
      <c r="D8" s="24">
        <v>35.4</v>
      </c>
      <c r="E8" s="24">
        <v>18.6</v>
      </c>
      <c r="F8" s="24">
        <v>10.7</v>
      </c>
      <c r="G8" s="24">
        <v>11.2</v>
      </c>
      <c r="H8" s="24">
        <v>8.9</v>
      </c>
      <c r="I8" s="24">
        <v>7.1</v>
      </c>
      <c r="J8" s="24">
        <v>9.9</v>
      </c>
    </row>
    <row r="9" spans="2:10" ht="12.75">
      <c r="B9" s="18">
        <v>1</v>
      </c>
      <c r="C9" s="24">
        <v>20.2</v>
      </c>
      <c r="D9" s="24">
        <v>28.5</v>
      </c>
      <c r="E9" s="24">
        <v>17.1</v>
      </c>
      <c r="F9" s="24">
        <v>11.5</v>
      </c>
      <c r="G9" s="24">
        <v>8</v>
      </c>
      <c r="H9" s="24">
        <v>9.4</v>
      </c>
      <c r="I9" s="24">
        <v>6</v>
      </c>
      <c r="J9" s="24">
        <v>5.8</v>
      </c>
    </row>
    <row r="10" spans="2:10" ht="12.75">
      <c r="B10" s="18">
        <v>2</v>
      </c>
      <c r="C10" s="24">
        <v>9.3</v>
      </c>
      <c r="D10" s="24">
        <v>20.2</v>
      </c>
      <c r="E10" s="24">
        <v>32.6</v>
      </c>
      <c r="F10" s="24">
        <v>36.2</v>
      </c>
      <c r="G10" s="24">
        <v>39</v>
      </c>
      <c r="H10" s="24">
        <v>37.4</v>
      </c>
      <c r="I10" s="24">
        <v>32</v>
      </c>
      <c r="J10" s="24">
        <v>23.9</v>
      </c>
    </row>
    <row r="11" spans="2:10" ht="12.75">
      <c r="B11" s="18">
        <v>3</v>
      </c>
      <c r="C11" s="24">
        <v>1.9</v>
      </c>
      <c r="D11" s="24">
        <v>11.6</v>
      </c>
      <c r="E11" s="24">
        <v>20.3</v>
      </c>
      <c r="F11" s="24">
        <v>26.2</v>
      </c>
      <c r="G11" s="24">
        <v>25.8</v>
      </c>
      <c r="H11" s="24">
        <v>28</v>
      </c>
      <c r="I11" s="24">
        <v>29.7</v>
      </c>
      <c r="J11" s="24">
        <v>18</v>
      </c>
    </row>
    <row r="12" spans="2:10" ht="12.75">
      <c r="B12" s="18">
        <v>4</v>
      </c>
      <c r="C12" s="24">
        <v>0.6</v>
      </c>
      <c r="D12" s="24">
        <v>3.1</v>
      </c>
      <c r="E12" s="24">
        <v>7.2</v>
      </c>
      <c r="F12" s="24">
        <v>9.4</v>
      </c>
      <c r="G12" s="24">
        <v>10.9</v>
      </c>
      <c r="H12" s="24">
        <v>10.7</v>
      </c>
      <c r="I12" s="24">
        <v>13.5</v>
      </c>
      <c r="J12" s="24">
        <v>25.8</v>
      </c>
    </row>
    <row r="13" spans="2:10" ht="12.75">
      <c r="B13" s="18" t="s">
        <v>201</v>
      </c>
      <c r="C13" s="24">
        <v>0</v>
      </c>
      <c r="D13" s="24">
        <v>1.3</v>
      </c>
      <c r="E13" s="24">
        <v>4.2</v>
      </c>
      <c r="F13" s="24">
        <v>6</v>
      </c>
      <c r="G13" s="24">
        <v>5.1</v>
      </c>
      <c r="H13" s="24">
        <v>5.5</v>
      </c>
      <c r="I13" s="24">
        <v>11.8</v>
      </c>
      <c r="J13" s="24">
        <v>16.6</v>
      </c>
    </row>
    <row r="14" spans="3:10" ht="12.75">
      <c r="C14" s="20"/>
      <c r="D14" s="20"/>
      <c r="E14" s="20"/>
      <c r="F14" s="20"/>
      <c r="G14" s="20"/>
      <c r="H14" s="20"/>
      <c r="I14" s="20"/>
      <c r="J14" s="20"/>
    </row>
    <row r="15" spans="2:10" ht="12.75">
      <c r="B15" s="18" t="s">
        <v>24</v>
      </c>
      <c r="C15" s="18">
        <v>100</v>
      </c>
      <c r="D15" s="18">
        <v>100</v>
      </c>
      <c r="E15" s="18">
        <v>100</v>
      </c>
      <c r="F15" s="18">
        <v>100</v>
      </c>
      <c r="G15" s="18">
        <v>100</v>
      </c>
      <c r="H15" s="18">
        <v>100</v>
      </c>
      <c r="I15" s="18">
        <v>100</v>
      </c>
      <c r="J15" s="18">
        <v>100</v>
      </c>
    </row>
    <row r="16" spans="3:10" ht="12.75">
      <c r="C16" s="18"/>
      <c r="D16" s="18"/>
      <c r="E16" s="18"/>
      <c r="F16" s="18"/>
      <c r="G16" s="18"/>
      <c r="H16" s="18"/>
      <c r="I16" s="18"/>
      <c r="J16" s="18"/>
    </row>
    <row r="17" spans="2:10" ht="12.75">
      <c r="B17" s="18" t="s">
        <v>178</v>
      </c>
      <c r="C17" s="33">
        <v>348.6</v>
      </c>
      <c r="D17" s="33">
        <v>383.4</v>
      </c>
      <c r="E17" s="33">
        <v>441.7</v>
      </c>
      <c r="F17" s="33">
        <v>504.9</v>
      </c>
      <c r="G17" s="33">
        <v>444.2</v>
      </c>
      <c r="H17" s="33">
        <v>404.3</v>
      </c>
      <c r="I17" s="33">
        <v>268.8</v>
      </c>
      <c r="J17" s="33">
        <v>219.9</v>
      </c>
    </row>
    <row r="18" spans="3:10" ht="12.75"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57" t="s">
        <v>353</v>
      </c>
      <c r="B19" s="19"/>
      <c r="C19" s="20">
        <v>0.5</v>
      </c>
      <c r="D19" s="20">
        <v>1.2</v>
      </c>
      <c r="E19" s="43">
        <v>2</v>
      </c>
      <c r="F19" s="20">
        <v>2.3</v>
      </c>
      <c r="G19" s="20">
        <v>2.4</v>
      </c>
      <c r="H19" s="20">
        <v>2.4</v>
      </c>
      <c r="I19" s="20">
        <v>2.8</v>
      </c>
      <c r="J19" s="20">
        <v>3.1</v>
      </c>
    </row>
  </sheetData>
  <mergeCells count="4">
    <mergeCell ref="A1:J1"/>
    <mergeCell ref="A2:J2"/>
    <mergeCell ref="C3:J3"/>
    <mergeCell ref="C5:J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30.7109375" style="1" customWidth="1"/>
    <col min="2" max="13" width="8.7109375" style="1" customWidth="1"/>
    <col min="14" max="61" width="10.7109375" style="1" customWidth="1"/>
    <col min="62" max="16384" width="9.140625" style="1" customWidth="1"/>
  </cols>
  <sheetData>
    <row r="1" spans="1:11" ht="12.75">
      <c r="A1" s="86" t="s">
        <v>298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200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16"/>
      <c r="B3" s="16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11" ht="12.75">
      <c r="A8" s="40" t="s">
        <v>352</v>
      </c>
      <c r="B8" s="21"/>
      <c r="C8" s="41"/>
      <c r="D8" s="41"/>
      <c r="E8" s="41"/>
      <c r="F8" s="56"/>
      <c r="G8" s="56"/>
      <c r="H8" s="41"/>
      <c r="I8" s="41"/>
      <c r="J8" s="41"/>
      <c r="K8" s="41"/>
    </row>
    <row r="9" spans="2:11" ht="12.75">
      <c r="B9" s="18">
        <v>0</v>
      </c>
      <c r="C9" s="24">
        <v>34.9</v>
      </c>
      <c r="D9" s="24">
        <v>8.1</v>
      </c>
      <c r="E9" s="24">
        <v>7.9</v>
      </c>
      <c r="F9" s="32">
        <v>6.4</v>
      </c>
      <c r="G9" s="32">
        <v>18.4</v>
      </c>
      <c r="H9" s="24">
        <v>55.2</v>
      </c>
      <c r="I9" s="24">
        <v>15.4</v>
      </c>
      <c r="J9" s="24">
        <v>10.1</v>
      </c>
      <c r="K9" s="24">
        <v>9.1</v>
      </c>
    </row>
    <row r="10" spans="2:11" ht="12.75">
      <c r="B10" s="18">
        <v>1</v>
      </c>
      <c r="C10" s="24">
        <v>23.4</v>
      </c>
      <c r="D10" s="24">
        <v>14.9</v>
      </c>
      <c r="E10" s="24">
        <v>5.3</v>
      </c>
      <c r="F10" s="32">
        <v>8.5</v>
      </c>
      <c r="G10" s="32">
        <v>15.9</v>
      </c>
      <c r="H10" s="24">
        <v>24.8</v>
      </c>
      <c r="I10" s="24">
        <v>13.6</v>
      </c>
      <c r="J10" s="24">
        <v>8.7</v>
      </c>
      <c r="K10" s="24">
        <v>6.2</v>
      </c>
    </row>
    <row r="11" spans="2:11" ht="12.75">
      <c r="B11" s="18">
        <v>2</v>
      </c>
      <c r="C11" s="24">
        <v>23.4</v>
      </c>
      <c r="D11" s="24">
        <v>22.3</v>
      </c>
      <c r="E11" s="24">
        <v>22.4</v>
      </c>
      <c r="F11" s="32">
        <v>12.8</v>
      </c>
      <c r="G11" s="32">
        <v>21.7</v>
      </c>
      <c r="H11" s="24">
        <v>13.1</v>
      </c>
      <c r="I11" s="24">
        <v>36.3</v>
      </c>
      <c r="J11" s="24">
        <v>39.5</v>
      </c>
      <c r="K11" s="24">
        <v>29</v>
      </c>
    </row>
    <row r="12" spans="2:11" ht="12.75">
      <c r="B12" s="18">
        <v>3</v>
      </c>
      <c r="C12" s="24">
        <v>10.3</v>
      </c>
      <c r="D12" s="24">
        <v>29.1</v>
      </c>
      <c r="E12" s="24">
        <v>22.4</v>
      </c>
      <c r="F12" s="32">
        <v>21.3</v>
      </c>
      <c r="G12" s="32">
        <v>19.7</v>
      </c>
      <c r="H12" s="24">
        <v>5.6</v>
      </c>
      <c r="I12" s="24">
        <v>22.7</v>
      </c>
      <c r="J12" s="24">
        <v>27.6</v>
      </c>
      <c r="K12" s="24">
        <v>24.9</v>
      </c>
    </row>
    <row r="13" spans="2:11" ht="12.75">
      <c r="B13" s="18">
        <v>4</v>
      </c>
      <c r="C13" s="24">
        <v>5.1</v>
      </c>
      <c r="D13" s="24">
        <v>12.8</v>
      </c>
      <c r="E13" s="24">
        <v>17.1</v>
      </c>
      <c r="F13" s="32">
        <v>10.6</v>
      </c>
      <c r="G13" s="32">
        <v>10.3</v>
      </c>
      <c r="H13" s="24">
        <v>1</v>
      </c>
      <c r="I13" s="24">
        <v>7.9</v>
      </c>
      <c r="J13" s="24">
        <v>10.2</v>
      </c>
      <c r="K13" s="24">
        <v>19.8</v>
      </c>
    </row>
    <row r="14" spans="2:11" ht="12.75">
      <c r="B14" s="18" t="s">
        <v>201</v>
      </c>
      <c r="C14" s="24">
        <v>2.9</v>
      </c>
      <c r="D14" s="24">
        <v>12.8</v>
      </c>
      <c r="E14" s="24">
        <v>25</v>
      </c>
      <c r="F14" s="32">
        <v>40.4</v>
      </c>
      <c r="G14" s="32">
        <v>13.9</v>
      </c>
      <c r="H14" s="24">
        <v>0.2</v>
      </c>
      <c r="I14" s="24">
        <v>4.1</v>
      </c>
      <c r="J14" s="24">
        <v>3.9</v>
      </c>
      <c r="K14" s="24">
        <v>11</v>
      </c>
    </row>
    <row r="15" spans="3:11" ht="12.75">
      <c r="C15" s="20"/>
      <c r="D15" s="20"/>
      <c r="E15" s="20"/>
      <c r="F15" s="29"/>
      <c r="G15" s="29"/>
      <c r="H15" s="20"/>
      <c r="I15" s="20"/>
      <c r="J15" s="20"/>
      <c r="K15" s="20"/>
    </row>
    <row r="16" spans="2:11" ht="12.75">
      <c r="B16" s="18" t="s">
        <v>185</v>
      </c>
      <c r="C16" s="18">
        <v>100</v>
      </c>
      <c r="D16" s="18">
        <v>100</v>
      </c>
      <c r="E16" s="18">
        <v>100</v>
      </c>
      <c r="F16" s="31">
        <v>100</v>
      </c>
      <c r="G16" s="31">
        <v>100</v>
      </c>
      <c r="H16" s="18">
        <v>100</v>
      </c>
      <c r="I16" s="18">
        <v>100</v>
      </c>
      <c r="J16" s="18">
        <v>100</v>
      </c>
      <c r="K16" s="18">
        <v>100</v>
      </c>
    </row>
    <row r="17" spans="3:11" ht="12.75">
      <c r="C17" s="18"/>
      <c r="D17" s="18"/>
      <c r="E17" s="18"/>
      <c r="F17" s="31"/>
      <c r="G17" s="31"/>
      <c r="H17" s="18"/>
      <c r="I17" s="18"/>
      <c r="J17" s="18"/>
      <c r="K17" s="18"/>
    </row>
    <row r="18" spans="2:11" ht="12.75">
      <c r="B18" s="18" t="s">
        <v>178</v>
      </c>
      <c r="C18" s="33">
        <v>175</v>
      </c>
      <c r="D18" s="33">
        <v>148</v>
      </c>
      <c r="E18" s="33">
        <v>76</v>
      </c>
      <c r="F18" s="34">
        <v>47</v>
      </c>
      <c r="G18" s="34">
        <v>446</v>
      </c>
      <c r="H18" s="33">
        <v>496</v>
      </c>
      <c r="I18" s="33">
        <v>708</v>
      </c>
      <c r="J18" s="33">
        <v>664</v>
      </c>
      <c r="K18" s="33">
        <v>373</v>
      </c>
    </row>
    <row r="19" spans="3:11" ht="12.75">
      <c r="C19" s="18"/>
      <c r="D19" s="18"/>
      <c r="E19" s="18"/>
      <c r="F19" s="31"/>
      <c r="G19" s="31"/>
      <c r="H19" s="18"/>
      <c r="I19" s="18"/>
      <c r="J19" s="18"/>
      <c r="K19" s="18"/>
    </row>
    <row r="20" spans="1:11" ht="12.75">
      <c r="A20" s="57" t="s">
        <v>353</v>
      </c>
      <c r="B20" s="19"/>
      <c r="C20" s="20">
        <v>1.4</v>
      </c>
      <c r="D20" s="20">
        <v>2.7</v>
      </c>
      <c r="E20" s="43">
        <v>3.4</v>
      </c>
      <c r="F20" s="44">
        <v>4</v>
      </c>
      <c r="G20" s="44">
        <v>2.5</v>
      </c>
      <c r="H20" s="20">
        <v>0.7</v>
      </c>
      <c r="I20" s="20">
        <v>2.1</v>
      </c>
      <c r="J20" s="20">
        <v>2.3</v>
      </c>
      <c r="K20" s="43">
        <v>2.8</v>
      </c>
    </row>
  </sheetData>
  <mergeCells count="6">
    <mergeCell ref="C4:K4"/>
    <mergeCell ref="C6:K6"/>
    <mergeCell ref="A1:K1"/>
    <mergeCell ref="A2:K2"/>
    <mergeCell ref="C3:G3"/>
    <mergeCell ref="H3:K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6.421875" style="1" customWidth="1"/>
    <col min="2" max="12" width="8.7109375" style="1" customWidth="1"/>
    <col min="13" max="61" width="10.7109375" style="1" customWidth="1"/>
    <col min="62" max="16384" width="9.140625" style="1" customWidth="1"/>
  </cols>
  <sheetData>
    <row r="1" spans="1:10" ht="12.75">
      <c r="A1" s="86" t="s">
        <v>202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ht="12.75">
      <c r="A7" s="26" t="s">
        <v>347</v>
      </c>
    </row>
    <row r="8" spans="2:10" ht="12.75">
      <c r="B8" s="18">
        <v>13</v>
      </c>
      <c r="C8" s="24">
        <v>0</v>
      </c>
      <c r="D8" s="24">
        <v>0.3</v>
      </c>
      <c r="E8" s="24">
        <v>0.2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2:10" ht="12.75">
      <c r="B9" s="18">
        <v>14</v>
      </c>
      <c r="C9" s="24">
        <v>0.6</v>
      </c>
      <c r="D9" s="24">
        <v>0.5</v>
      </c>
      <c r="E9" s="24">
        <v>0.3</v>
      </c>
      <c r="F9" s="24">
        <v>0.2</v>
      </c>
      <c r="G9" s="24">
        <v>0</v>
      </c>
      <c r="H9" s="24">
        <v>0</v>
      </c>
      <c r="I9" s="24">
        <v>0</v>
      </c>
      <c r="J9" s="24">
        <v>0</v>
      </c>
    </row>
    <row r="10" spans="2:10" ht="12.75">
      <c r="B10" s="18">
        <v>15</v>
      </c>
      <c r="C10" s="24">
        <v>1</v>
      </c>
      <c r="D10" s="24">
        <v>0.5</v>
      </c>
      <c r="E10" s="24">
        <v>0.5</v>
      </c>
      <c r="F10" s="24">
        <v>0.2</v>
      </c>
      <c r="G10" s="24">
        <v>0.1</v>
      </c>
      <c r="H10" s="24">
        <v>0.3</v>
      </c>
      <c r="I10" s="24">
        <v>0</v>
      </c>
      <c r="J10" s="24">
        <v>0.7</v>
      </c>
    </row>
    <row r="11" spans="2:10" ht="12.75">
      <c r="B11" s="18">
        <v>16</v>
      </c>
      <c r="C11" s="24">
        <v>3.6</v>
      </c>
      <c r="D11" s="24">
        <v>2</v>
      </c>
      <c r="E11" s="24">
        <v>1.6</v>
      </c>
      <c r="F11" s="24">
        <v>2.7</v>
      </c>
      <c r="G11" s="24">
        <v>0.9</v>
      </c>
      <c r="H11" s="24">
        <v>0.7</v>
      </c>
      <c r="I11" s="24">
        <v>1.5</v>
      </c>
      <c r="J11" s="24">
        <v>1.1</v>
      </c>
    </row>
    <row r="12" spans="2:10" ht="12.75">
      <c r="B12" s="18">
        <v>17</v>
      </c>
      <c r="C12" s="24">
        <v>7.7</v>
      </c>
      <c r="D12" s="24">
        <v>5.3</v>
      </c>
      <c r="E12" s="24">
        <v>4.8</v>
      </c>
      <c r="F12" s="24">
        <v>5.2</v>
      </c>
      <c r="G12" s="24">
        <v>5.7</v>
      </c>
      <c r="H12" s="24">
        <v>2.9</v>
      </c>
      <c r="I12" s="24">
        <v>3.9</v>
      </c>
      <c r="J12" s="24">
        <v>3.2</v>
      </c>
    </row>
    <row r="13" spans="2:10" ht="12.75">
      <c r="B13" s="18">
        <v>18</v>
      </c>
      <c r="C13" s="24">
        <v>12.1</v>
      </c>
      <c r="D13" s="24">
        <v>9.7</v>
      </c>
      <c r="E13" s="24">
        <v>8.6</v>
      </c>
      <c r="F13" s="24">
        <v>10.6</v>
      </c>
      <c r="G13" s="24">
        <v>11.2</v>
      </c>
      <c r="H13" s="24">
        <v>8.6</v>
      </c>
      <c r="I13" s="24">
        <v>6.4</v>
      </c>
      <c r="J13" s="24">
        <v>7</v>
      </c>
    </row>
    <row r="14" spans="2:10" ht="12.75">
      <c r="B14" s="18">
        <v>19</v>
      </c>
      <c r="C14" s="24">
        <v>18.5</v>
      </c>
      <c r="D14" s="24">
        <v>13.8</v>
      </c>
      <c r="E14" s="24">
        <v>13.6</v>
      </c>
      <c r="F14" s="24">
        <v>14.9</v>
      </c>
      <c r="G14" s="24">
        <v>17.6</v>
      </c>
      <c r="H14" s="24">
        <v>15.5</v>
      </c>
      <c r="I14" s="24">
        <v>14.8</v>
      </c>
      <c r="J14" s="24">
        <v>10.3</v>
      </c>
    </row>
    <row r="15" spans="2:10" ht="12.75">
      <c r="B15" s="18">
        <v>20</v>
      </c>
      <c r="C15" s="24" t="s">
        <v>188</v>
      </c>
      <c r="D15" s="24">
        <v>20</v>
      </c>
      <c r="E15" s="24">
        <v>19.1</v>
      </c>
      <c r="F15" s="24">
        <v>19.3</v>
      </c>
      <c r="G15" s="24">
        <v>23.2</v>
      </c>
      <c r="H15" s="24">
        <v>20.8</v>
      </c>
      <c r="I15" s="24">
        <v>21</v>
      </c>
      <c r="J15" s="24">
        <v>17.3</v>
      </c>
    </row>
    <row r="16" spans="2:10" ht="12.75">
      <c r="B16" s="18">
        <v>21</v>
      </c>
      <c r="C16" s="24" t="s">
        <v>188</v>
      </c>
      <c r="D16" s="24">
        <v>27.6</v>
      </c>
      <c r="E16" s="24">
        <v>23.3</v>
      </c>
      <c r="F16" s="24">
        <v>26.1</v>
      </c>
      <c r="G16" s="24">
        <v>31.1</v>
      </c>
      <c r="H16" s="24">
        <v>28.2</v>
      </c>
      <c r="I16" s="24">
        <v>31.3</v>
      </c>
      <c r="J16" s="24">
        <v>31.7</v>
      </c>
    </row>
    <row r="17" spans="2:10" ht="12.75">
      <c r="B17" s="18">
        <v>22</v>
      </c>
      <c r="C17" s="24" t="s">
        <v>188</v>
      </c>
      <c r="D17" s="24">
        <v>32.6</v>
      </c>
      <c r="E17" s="24">
        <v>30.2</v>
      </c>
      <c r="F17" s="24">
        <v>32.3</v>
      </c>
      <c r="G17" s="24">
        <v>38.6</v>
      </c>
      <c r="H17" s="24">
        <v>37</v>
      </c>
      <c r="I17" s="24">
        <v>42.4</v>
      </c>
      <c r="J17" s="24">
        <v>45</v>
      </c>
    </row>
    <row r="18" spans="2:10" ht="12.75">
      <c r="B18" s="18">
        <v>23</v>
      </c>
      <c r="C18" s="24" t="s">
        <v>188</v>
      </c>
      <c r="D18" s="24">
        <v>38.3</v>
      </c>
      <c r="E18" s="24">
        <v>35.6</v>
      </c>
      <c r="F18" s="24">
        <v>38.8</v>
      </c>
      <c r="G18" s="24">
        <v>45.8</v>
      </c>
      <c r="H18" s="24">
        <v>43.8</v>
      </c>
      <c r="I18" s="24">
        <v>53</v>
      </c>
      <c r="J18" s="24">
        <v>55.6</v>
      </c>
    </row>
    <row r="19" spans="2:10" ht="12.75">
      <c r="B19" s="18">
        <v>24</v>
      </c>
      <c r="C19" s="24" t="s">
        <v>188</v>
      </c>
      <c r="D19" s="24">
        <v>45.2</v>
      </c>
      <c r="E19" s="24">
        <v>42</v>
      </c>
      <c r="F19" s="24">
        <v>46.2</v>
      </c>
      <c r="G19" s="24">
        <v>52.1</v>
      </c>
      <c r="H19" s="24">
        <v>52.6</v>
      </c>
      <c r="I19" s="24">
        <v>62.9</v>
      </c>
      <c r="J19" s="24">
        <v>62.4</v>
      </c>
    </row>
    <row r="20" spans="2:10" ht="12.75">
      <c r="B20" s="18">
        <v>25</v>
      </c>
      <c r="C20" s="24" t="s">
        <v>188</v>
      </c>
      <c r="D20" s="24" t="s">
        <v>188</v>
      </c>
      <c r="E20" s="24">
        <v>49.5</v>
      </c>
      <c r="F20" s="24">
        <v>53.1</v>
      </c>
      <c r="G20" s="24">
        <v>57.7</v>
      </c>
      <c r="H20" s="24">
        <v>60.7</v>
      </c>
      <c r="I20" s="24">
        <v>70.5</v>
      </c>
      <c r="J20" s="24">
        <v>70.3</v>
      </c>
    </row>
    <row r="21" spans="2:10" ht="12.75">
      <c r="B21" s="18">
        <v>26</v>
      </c>
      <c r="C21" s="24" t="s">
        <v>188</v>
      </c>
      <c r="D21" s="24" t="s">
        <v>188</v>
      </c>
      <c r="E21" s="24">
        <v>56.2</v>
      </c>
      <c r="F21" s="24">
        <v>58</v>
      </c>
      <c r="G21" s="24">
        <v>62.5</v>
      </c>
      <c r="H21" s="24">
        <v>67.1</v>
      </c>
      <c r="I21" s="24">
        <v>75.6</v>
      </c>
      <c r="J21" s="24">
        <v>74.5</v>
      </c>
    </row>
    <row r="22" spans="2:10" ht="12.75">
      <c r="B22" s="18">
        <v>27</v>
      </c>
      <c r="C22" s="24" t="s">
        <v>188</v>
      </c>
      <c r="D22" s="24" t="s">
        <v>188</v>
      </c>
      <c r="E22" s="24">
        <v>62.9</v>
      </c>
      <c r="F22" s="24">
        <v>64.6</v>
      </c>
      <c r="G22" s="24">
        <v>66.4</v>
      </c>
      <c r="H22" s="24">
        <v>72.1</v>
      </c>
      <c r="I22" s="24">
        <v>79.2</v>
      </c>
      <c r="J22" s="24">
        <v>77.9</v>
      </c>
    </row>
    <row r="23" spans="2:10" ht="12.75">
      <c r="B23" s="18">
        <v>28</v>
      </c>
      <c r="C23" s="24" t="s">
        <v>188</v>
      </c>
      <c r="D23" s="24" t="s">
        <v>188</v>
      </c>
      <c r="E23" s="24">
        <v>68.8</v>
      </c>
      <c r="F23" s="24">
        <v>69.7</v>
      </c>
      <c r="G23" s="24">
        <v>71.3</v>
      </c>
      <c r="H23" s="24">
        <v>76</v>
      </c>
      <c r="I23" s="24">
        <v>82.4</v>
      </c>
      <c r="J23" s="24">
        <v>80.7</v>
      </c>
    </row>
    <row r="24" spans="2:10" ht="12.75">
      <c r="B24" s="18">
        <v>29</v>
      </c>
      <c r="C24" s="24" t="s">
        <v>188</v>
      </c>
      <c r="D24" s="24" t="s">
        <v>188</v>
      </c>
      <c r="E24" s="24">
        <v>73.5</v>
      </c>
      <c r="F24" s="24">
        <v>74.6</v>
      </c>
      <c r="G24" s="24">
        <v>74.2</v>
      </c>
      <c r="H24" s="24">
        <v>79.6</v>
      </c>
      <c r="I24" s="24">
        <v>83.6</v>
      </c>
      <c r="J24" s="24">
        <v>84.4</v>
      </c>
    </row>
    <row r="25" spans="2:10" ht="12.75">
      <c r="B25" s="18">
        <v>30</v>
      </c>
      <c r="C25" s="24" t="s">
        <v>188</v>
      </c>
      <c r="D25" s="24" t="s">
        <v>188</v>
      </c>
      <c r="E25" s="24" t="s">
        <v>188</v>
      </c>
      <c r="F25" s="24">
        <v>77.2</v>
      </c>
      <c r="G25" s="24">
        <v>76.5</v>
      </c>
      <c r="H25" s="24">
        <v>81.9</v>
      </c>
      <c r="I25" s="24">
        <v>85.1</v>
      </c>
      <c r="J25" s="24">
        <v>85.3</v>
      </c>
    </row>
    <row r="26" spans="2:10" ht="12.75">
      <c r="B26" s="18">
        <v>31</v>
      </c>
      <c r="C26" s="24" t="s">
        <v>188</v>
      </c>
      <c r="D26" s="24" t="s">
        <v>188</v>
      </c>
      <c r="E26" s="24" t="s">
        <v>188</v>
      </c>
      <c r="F26" s="24">
        <v>81.6</v>
      </c>
      <c r="G26" s="24">
        <v>79.7</v>
      </c>
      <c r="H26" s="24">
        <v>84.7</v>
      </c>
      <c r="I26" s="24">
        <v>86.7</v>
      </c>
      <c r="J26" s="24">
        <v>86.4</v>
      </c>
    </row>
    <row r="27" spans="2:10" ht="12.75">
      <c r="B27" s="18">
        <v>32</v>
      </c>
      <c r="C27" s="24" t="s">
        <v>188</v>
      </c>
      <c r="D27" s="24" t="s">
        <v>188</v>
      </c>
      <c r="E27" s="24" t="s">
        <v>188</v>
      </c>
      <c r="F27" s="24">
        <v>83.8</v>
      </c>
      <c r="G27" s="24">
        <v>82.3</v>
      </c>
      <c r="H27" s="24">
        <v>86</v>
      </c>
      <c r="I27" s="24">
        <v>88.3</v>
      </c>
      <c r="J27" s="24">
        <v>86.4</v>
      </c>
    </row>
    <row r="28" spans="2:10" ht="12.75">
      <c r="B28" s="18">
        <v>33</v>
      </c>
      <c r="C28" s="24" t="s">
        <v>188</v>
      </c>
      <c r="D28" s="24" t="s">
        <v>188</v>
      </c>
      <c r="E28" s="24" t="s">
        <v>188</v>
      </c>
      <c r="F28" s="24">
        <v>86.3</v>
      </c>
      <c r="G28" s="24">
        <v>85</v>
      </c>
      <c r="H28" s="24">
        <v>87</v>
      </c>
      <c r="I28" s="24">
        <v>90.4</v>
      </c>
      <c r="J28" s="24">
        <v>86.7</v>
      </c>
    </row>
    <row r="29" spans="2:10" ht="12.75">
      <c r="B29" s="18">
        <v>34</v>
      </c>
      <c r="C29" s="24" t="s">
        <v>188</v>
      </c>
      <c r="D29" s="24" t="s">
        <v>188</v>
      </c>
      <c r="E29" s="24" t="s">
        <v>188</v>
      </c>
      <c r="F29" s="24">
        <v>87.6</v>
      </c>
      <c r="G29" s="24">
        <v>86.2</v>
      </c>
      <c r="H29" s="24">
        <v>87.8</v>
      </c>
      <c r="I29" s="24">
        <v>91.3</v>
      </c>
      <c r="J29" s="24">
        <v>88.2</v>
      </c>
    </row>
    <row r="30" spans="2:10" ht="12.75">
      <c r="B30" s="18">
        <v>35</v>
      </c>
      <c r="C30" s="24" t="s">
        <v>188</v>
      </c>
      <c r="D30" s="24" t="s">
        <v>188</v>
      </c>
      <c r="E30" s="24" t="s">
        <v>188</v>
      </c>
      <c r="F30" s="24" t="s">
        <v>188</v>
      </c>
      <c r="G30" s="24">
        <v>86.5</v>
      </c>
      <c r="H30" s="24">
        <v>89</v>
      </c>
      <c r="I30" s="24">
        <v>91.7</v>
      </c>
      <c r="J30" s="24">
        <v>88.7</v>
      </c>
    </row>
    <row r="31" spans="2:10" ht="12.75">
      <c r="B31" s="18">
        <v>36</v>
      </c>
      <c r="C31" s="24" t="s">
        <v>188</v>
      </c>
      <c r="D31" s="24" t="s">
        <v>188</v>
      </c>
      <c r="E31" s="24" t="s">
        <v>188</v>
      </c>
      <c r="F31" s="24" t="s">
        <v>188</v>
      </c>
      <c r="G31" s="24">
        <v>86.7</v>
      </c>
      <c r="H31" s="24">
        <v>89.1</v>
      </c>
      <c r="I31" s="24">
        <v>92</v>
      </c>
      <c r="J31" s="24">
        <v>88.7</v>
      </c>
    </row>
    <row r="32" spans="2:10" ht="12.75">
      <c r="B32" s="18">
        <v>37</v>
      </c>
      <c r="C32" s="24" t="s">
        <v>188</v>
      </c>
      <c r="D32" s="24" t="s">
        <v>188</v>
      </c>
      <c r="E32" s="24" t="s">
        <v>188</v>
      </c>
      <c r="F32" s="24" t="s">
        <v>188</v>
      </c>
      <c r="G32" s="24">
        <v>87.3</v>
      </c>
      <c r="H32" s="24">
        <v>89.4</v>
      </c>
      <c r="I32" s="24">
        <v>92.4</v>
      </c>
      <c r="J32" s="24">
        <v>89.2</v>
      </c>
    </row>
    <row r="33" spans="2:10" ht="12.75">
      <c r="B33" s="18">
        <v>38</v>
      </c>
      <c r="C33" s="24" t="s">
        <v>188</v>
      </c>
      <c r="D33" s="24" t="s">
        <v>188</v>
      </c>
      <c r="E33" s="24" t="s">
        <v>188</v>
      </c>
      <c r="F33" s="24" t="s">
        <v>188</v>
      </c>
      <c r="G33" s="24">
        <v>88.1</v>
      </c>
      <c r="H33" s="24">
        <v>90.3</v>
      </c>
      <c r="I33" s="24">
        <v>92.4</v>
      </c>
      <c r="J33" s="24">
        <v>89.8</v>
      </c>
    </row>
    <row r="34" spans="2:10" ht="12.75">
      <c r="B34" s="18">
        <v>39</v>
      </c>
      <c r="C34" s="24" t="s">
        <v>188</v>
      </c>
      <c r="D34" s="24" t="s">
        <v>188</v>
      </c>
      <c r="E34" s="24" t="s">
        <v>188</v>
      </c>
      <c r="F34" s="24" t="s">
        <v>188</v>
      </c>
      <c r="G34" s="24">
        <v>88.1</v>
      </c>
      <c r="H34" s="24">
        <v>90.9</v>
      </c>
      <c r="I34" s="24">
        <v>92.9</v>
      </c>
      <c r="J34" s="24">
        <v>90.1</v>
      </c>
    </row>
    <row r="35" spans="2:10" ht="12.75">
      <c r="B35" s="18">
        <v>40</v>
      </c>
      <c r="C35" s="24" t="s">
        <v>188</v>
      </c>
      <c r="D35" s="24" t="s">
        <v>188</v>
      </c>
      <c r="E35" s="24" t="s">
        <v>188</v>
      </c>
      <c r="F35" s="24" t="s">
        <v>188</v>
      </c>
      <c r="G35" s="24" t="s">
        <v>188</v>
      </c>
      <c r="H35" s="24">
        <v>90.9</v>
      </c>
      <c r="I35" s="24">
        <v>92.9</v>
      </c>
      <c r="J35" s="24">
        <v>90.1</v>
      </c>
    </row>
    <row r="36" spans="2:10" ht="12.75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2.75">
      <c r="B37" s="18" t="s">
        <v>178</v>
      </c>
      <c r="C37" s="33">
        <v>348.6</v>
      </c>
      <c r="D37" s="33">
        <v>383.4</v>
      </c>
      <c r="E37" s="33">
        <v>441.7</v>
      </c>
      <c r="F37" s="33">
        <v>504.9</v>
      </c>
      <c r="G37" s="33">
        <v>444.2</v>
      </c>
      <c r="H37" s="33">
        <v>404.3</v>
      </c>
      <c r="I37" s="33">
        <v>268.8</v>
      </c>
      <c r="J37" s="33">
        <v>219.9</v>
      </c>
    </row>
    <row r="38" spans="2:10" ht="12.75"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2.75">
      <c r="A39" s="19"/>
      <c r="B39" s="20" t="s">
        <v>204</v>
      </c>
      <c r="C39" s="20"/>
      <c r="D39" s="20">
        <v>25.8</v>
      </c>
      <c r="E39" s="20">
        <v>26.1</v>
      </c>
      <c r="F39" s="20">
        <v>25.6</v>
      </c>
      <c r="G39" s="20">
        <v>24.7</v>
      </c>
      <c r="H39" s="20">
        <v>24.7</v>
      </c>
      <c r="I39" s="20">
        <v>23.7</v>
      </c>
      <c r="J39" s="20">
        <v>23.5</v>
      </c>
    </row>
    <row r="41" spans="1:10" ht="12.75">
      <c r="A41" s="86" t="s">
        <v>205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12.75">
      <c r="A42" s="78" t="s">
        <v>203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3:10" ht="12.75">
      <c r="C43" s="87" t="s">
        <v>163</v>
      </c>
      <c r="D43" s="87"/>
      <c r="E43" s="87"/>
      <c r="F43" s="87"/>
      <c r="G43" s="87"/>
      <c r="H43" s="87"/>
      <c r="I43" s="87"/>
      <c r="J43" s="87"/>
    </row>
    <row r="44" spans="1:10" ht="12.75">
      <c r="A44" s="19"/>
      <c r="B44" s="19"/>
      <c r="C44" s="20" t="s">
        <v>146</v>
      </c>
      <c r="D44" s="20" t="s">
        <v>147</v>
      </c>
      <c r="E44" s="20" t="s">
        <v>148</v>
      </c>
      <c r="F44" s="20" t="s">
        <v>149</v>
      </c>
      <c r="G44" s="20" t="s">
        <v>150</v>
      </c>
      <c r="H44" s="20" t="s">
        <v>151</v>
      </c>
      <c r="I44" s="20" t="s">
        <v>152</v>
      </c>
      <c r="J44" s="20" t="s">
        <v>153</v>
      </c>
    </row>
    <row r="45" spans="2:10" ht="12.75">
      <c r="B45" s="21"/>
      <c r="C45" s="88" t="s">
        <v>164</v>
      </c>
      <c r="D45" s="88"/>
      <c r="E45" s="88"/>
      <c r="F45" s="88"/>
      <c r="G45" s="88"/>
      <c r="H45" s="88"/>
      <c r="I45" s="88"/>
      <c r="J45" s="88"/>
    </row>
    <row r="46" spans="1:10" ht="12.75">
      <c r="A46" s="19"/>
      <c r="B46" s="19"/>
      <c r="C46" s="20" t="s">
        <v>165</v>
      </c>
      <c r="D46" s="20" t="s">
        <v>166</v>
      </c>
      <c r="E46" s="20" t="s">
        <v>167</v>
      </c>
      <c r="F46" s="20" t="s">
        <v>168</v>
      </c>
      <c r="G46" s="20" t="s">
        <v>169</v>
      </c>
      <c r="H46" s="20" t="s">
        <v>170</v>
      </c>
      <c r="I46" s="20" t="s">
        <v>171</v>
      </c>
      <c r="J46" s="20" t="s">
        <v>172</v>
      </c>
    </row>
    <row r="47" spans="1:10" ht="12.75">
      <c r="A47" s="21"/>
      <c r="B47" s="21"/>
      <c r="C47" s="41"/>
      <c r="D47" s="41"/>
      <c r="E47" s="41"/>
      <c r="F47" s="41"/>
      <c r="G47" s="41"/>
      <c r="H47" s="41"/>
      <c r="I47" s="41"/>
      <c r="J47" s="41"/>
    </row>
    <row r="48" ht="12.75">
      <c r="A48" s="26" t="s">
        <v>348</v>
      </c>
    </row>
    <row r="49" spans="2:10" ht="12.75">
      <c r="B49" s="18">
        <v>0</v>
      </c>
      <c r="C49" s="24">
        <v>1.1</v>
      </c>
      <c r="D49" s="24">
        <v>1.1</v>
      </c>
      <c r="E49" s="24">
        <v>2.4</v>
      </c>
      <c r="F49" s="24">
        <v>1.8</v>
      </c>
      <c r="G49" s="24">
        <v>2.8</v>
      </c>
      <c r="H49" s="24">
        <v>2.5</v>
      </c>
      <c r="I49" s="24">
        <v>3.6</v>
      </c>
      <c r="J49" s="24">
        <v>5.1</v>
      </c>
    </row>
    <row r="50" spans="2:10" ht="12.75">
      <c r="B50" s="18">
        <v>1</v>
      </c>
      <c r="C50" s="24">
        <v>16.4</v>
      </c>
      <c r="D50" s="24">
        <v>19.9</v>
      </c>
      <c r="E50" s="24">
        <v>25.9</v>
      </c>
      <c r="F50" s="24">
        <v>26.7</v>
      </c>
      <c r="G50" s="24">
        <v>25.8</v>
      </c>
      <c r="H50" s="24">
        <v>33.3</v>
      </c>
      <c r="I50" s="24">
        <v>37.9</v>
      </c>
      <c r="J50" s="24">
        <v>50.5</v>
      </c>
    </row>
    <row r="51" spans="2:10" ht="12.75">
      <c r="B51" s="18">
        <v>2</v>
      </c>
      <c r="C51" s="24">
        <v>28.2</v>
      </c>
      <c r="D51" s="24">
        <v>37.9</v>
      </c>
      <c r="E51" s="24">
        <v>51.2</v>
      </c>
      <c r="F51" s="24">
        <v>57.7</v>
      </c>
      <c r="G51" s="24">
        <v>62.5</v>
      </c>
      <c r="H51" s="24">
        <v>65.7</v>
      </c>
      <c r="I51" s="24">
        <v>72.6</v>
      </c>
      <c r="J51" s="24">
        <v>76.7</v>
      </c>
    </row>
    <row r="52" spans="2:10" ht="12.75">
      <c r="B52" s="18">
        <v>3</v>
      </c>
      <c r="C52" s="24">
        <v>34.1</v>
      </c>
      <c r="D52" s="24">
        <v>46</v>
      </c>
      <c r="E52" s="24">
        <v>65.2</v>
      </c>
      <c r="F52" s="24">
        <v>70.9</v>
      </c>
      <c r="G52" s="24">
        <v>76.6</v>
      </c>
      <c r="H52" s="24">
        <v>78.3</v>
      </c>
      <c r="I52" s="24">
        <v>83.4</v>
      </c>
      <c r="J52" s="24">
        <v>84.8</v>
      </c>
    </row>
    <row r="53" spans="2:10" ht="12.75">
      <c r="B53" s="18">
        <v>4</v>
      </c>
      <c r="C53" s="24">
        <v>34.1</v>
      </c>
      <c r="D53" s="24">
        <v>50.1</v>
      </c>
      <c r="E53" s="24">
        <v>69.4</v>
      </c>
      <c r="F53" s="24">
        <v>76.1</v>
      </c>
      <c r="G53" s="24">
        <v>81.6</v>
      </c>
      <c r="H53" s="24">
        <v>82.5</v>
      </c>
      <c r="I53" s="24">
        <v>87.1</v>
      </c>
      <c r="J53" s="24">
        <v>87.6</v>
      </c>
    </row>
    <row r="54" spans="2:10" ht="12.75">
      <c r="B54" s="18">
        <v>5</v>
      </c>
      <c r="C54" s="24">
        <v>36.2</v>
      </c>
      <c r="D54" s="24">
        <v>54</v>
      </c>
      <c r="E54" s="24">
        <v>72.9</v>
      </c>
      <c r="F54" s="24">
        <v>79</v>
      </c>
      <c r="G54" s="24">
        <v>84.4</v>
      </c>
      <c r="H54" s="24">
        <v>85.2</v>
      </c>
      <c r="I54" s="24">
        <v>89.8</v>
      </c>
      <c r="J54" s="24">
        <v>89.6</v>
      </c>
    </row>
    <row r="55" spans="2:10" ht="12.75">
      <c r="B55" s="18">
        <v>6</v>
      </c>
      <c r="C55" s="24">
        <v>37</v>
      </c>
      <c r="D55" s="24">
        <v>54.3</v>
      </c>
      <c r="E55" s="24">
        <v>74.3</v>
      </c>
      <c r="F55" s="24">
        <v>80.9</v>
      </c>
      <c r="G55" s="24">
        <v>85.1</v>
      </c>
      <c r="H55" s="24">
        <v>86.3</v>
      </c>
      <c r="I55" s="24">
        <v>91.3</v>
      </c>
      <c r="J55" s="24">
        <v>90.4</v>
      </c>
    </row>
    <row r="56" spans="2:10" ht="12.75">
      <c r="B56" s="18">
        <v>7</v>
      </c>
      <c r="C56" s="24" t="s">
        <v>188</v>
      </c>
      <c r="D56" s="24">
        <v>55.1</v>
      </c>
      <c r="E56" s="24">
        <v>74.8</v>
      </c>
      <c r="F56" s="24">
        <v>83.6</v>
      </c>
      <c r="G56" s="24">
        <v>87.2</v>
      </c>
      <c r="H56" s="24">
        <v>87</v>
      </c>
      <c r="I56" s="24">
        <v>91.6</v>
      </c>
      <c r="J56" s="24">
        <v>91</v>
      </c>
    </row>
    <row r="57" spans="2:10" ht="12.75">
      <c r="B57" s="18">
        <v>8</v>
      </c>
      <c r="C57" s="24" t="s">
        <v>188</v>
      </c>
      <c r="D57" s="24">
        <v>55.9</v>
      </c>
      <c r="E57" s="24">
        <v>77</v>
      </c>
      <c r="F57" s="24">
        <v>84.4</v>
      </c>
      <c r="G57" s="24">
        <v>87.7</v>
      </c>
      <c r="H57" s="24">
        <v>87.3</v>
      </c>
      <c r="I57" s="24">
        <v>92.3</v>
      </c>
      <c r="J57" s="24">
        <v>91.4</v>
      </c>
    </row>
    <row r="58" spans="2:10" ht="12.75">
      <c r="B58" s="18">
        <v>9</v>
      </c>
      <c r="C58" s="24" t="s">
        <v>188</v>
      </c>
      <c r="D58" s="24" t="s">
        <v>188</v>
      </c>
      <c r="E58" s="24">
        <v>77.5</v>
      </c>
      <c r="F58" s="24">
        <v>85</v>
      </c>
      <c r="G58" s="24">
        <v>88.3</v>
      </c>
      <c r="H58" s="24">
        <v>88</v>
      </c>
      <c r="I58" s="24">
        <v>92.3</v>
      </c>
      <c r="J58" s="24">
        <v>91.6</v>
      </c>
    </row>
    <row r="59" spans="2:10" ht="12.75">
      <c r="B59" s="18">
        <v>10</v>
      </c>
      <c r="C59" s="24" t="s">
        <v>188</v>
      </c>
      <c r="D59" s="24" t="s">
        <v>188</v>
      </c>
      <c r="E59" s="24">
        <v>78.3</v>
      </c>
      <c r="F59" s="24">
        <v>85.3</v>
      </c>
      <c r="G59" s="24">
        <v>88.6</v>
      </c>
      <c r="H59" s="24">
        <v>88.4</v>
      </c>
      <c r="I59" s="24">
        <v>92.3</v>
      </c>
      <c r="J59" s="24">
        <v>91.6</v>
      </c>
    </row>
    <row r="60" spans="2:10" ht="12.75">
      <c r="B60" s="18">
        <v>11</v>
      </c>
      <c r="C60" s="24" t="s">
        <v>188</v>
      </c>
      <c r="D60" s="24" t="s">
        <v>188</v>
      </c>
      <c r="E60" s="24">
        <v>78.6</v>
      </c>
      <c r="F60" s="24">
        <v>85.5</v>
      </c>
      <c r="G60" s="24">
        <v>89.3</v>
      </c>
      <c r="H60" s="24">
        <v>88.7</v>
      </c>
      <c r="I60" s="24">
        <v>92.8</v>
      </c>
      <c r="J60" s="24">
        <v>92.2</v>
      </c>
    </row>
    <row r="61" spans="2:10" ht="12.75">
      <c r="B61" s="18">
        <v>12</v>
      </c>
      <c r="C61" s="24" t="s">
        <v>188</v>
      </c>
      <c r="D61" s="24" t="s">
        <v>188</v>
      </c>
      <c r="E61" s="24">
        <v>78.9</v>
      </c>
      <c r="F61" s="24">
        <v>86.1</v>
      </c>
      <c r="G61" s="24">
        <v>89.4</v>
      </c>
      <c r="H61" s="24">
        <v>89</v>
      </c>
      <c r="I61" s="24">
        <v>92.8</v>
      </c>
      <c r="J61" s="24">
        <v>92.2</v>
      </c>
    </row>
    <row r="62" spans="2:10" ht="12.75">
      <c r="B62" s="18">
        <v>13</v>
      </c>
      <c r="C62" s="24" t="s">
        <v>188</v>
      </c>
      <c r="D62" s="24" t="s">
        <v>188</v>
      </c>
      <c r="E62" s="24" t="s">
        <v>188</v>
      </c>
      <c r="F62" s="24">
        <v>86.6</v>
      </c>
      <c r="G62" s="24">
        <v>90.1</v>
      </c>
      <c r="H62" s="24">
        <v>89</v>
      </c>
      <c r="I62" s="24">
        <v>93.6</v>
      </c>
      <c r="J62" s="24">
        <v>92.2</v>
      </c>
    </row>
    <row r="63" spans="2:10" ht="12.75">
      <c r="B63" s="18">
        <v>14</v>
      </c>
      <c r="C63" s="24" t="s">
        <v>188</v>
      </c>
      <c r="D63" s="24" t="s">
        <v>188</v>
      </c>
      <c r="E63" s="24" t="s">
        <v>188</v>
      </c>
      <c r="F63" s="24">
        <v>86.8</v>
      </c>
      <c r="G63" s="24">
        <v>90.4</v>
      </c>
      <c r="H63" s="24">
        <v>89</v>
      </c>
      <c r="I63" s="24">
        <v>93.6</v>
      </c>
      <c r="J63" s="24">
        <v>92.8</v>
      </c>
    </row>
    <row r="64" spans="2:10" ht="12.75">
      <c r="B64" s="18">
        <v>15</v>
      </c>
      <c r="C64" s="24" t="s">
        <v>188</v>
      </c>
      <c r="D64" s="24" t="s">
        <v>188</v>
      </c>
      <c r="E64" s="24" t="s">
        <v>188</v>
      </c>
      <c r="F64" s="24">
        <v>87.1</v>
      </c>
      <c r="G64" s="24">
        <v>90.6</v>
      </c>
      <c r="H64" s="24">
        <v>89</v>
      </c>
      <c r="I64" s="24">
        <v>93.6</v>
      </c>
      <c r="J64" s="24">
        <v>92.8</v>
      </c>
    </row>
    <row r="65" spans="2:10" ht="12.75"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2.75">
      <c r="A66" s="19"/>
      <c r="B66" s="20" t="s">
        <v>178</v>
      </c>
      <c r="C66" s="17">
        <v>111.8</v>
      </c>
      <c r="D66" s="17">
        <v>247.7</v>
      </c>
      <c r="E66" s="17">
        <v>359.5</v>
      </c>
      <c r="F66" s="17">
        <v>450.8</v>
      </c>
      <c r="G66" s="17">
        <v>394.3</v>
      </c>
      <c r="H66" s="17">
        <v>368.2</v>
      </c>
      <c r="I66" s="17">
        <v>249.7</v>
      </c>
      <c r="J66" s="17">
        <v>198.1</v>
      </c>
    </row>
    <row r="68" ht="12.75">
      <c r="A68" s="26" t="s">
        <v>349</v>
      </c>
    </row>
    <row r="69" spans="2:10" ht="12.75">
      <c r="B69" s="18">
        <v>0</v>
      </c>
      <c r="C69" s="18">
        <v>2.9</v>
      </c>
      <c r="D69" s="18">
        <v>3.1</v>
      </c>
      <c r="E69" s="18">
        <v>0.7</v>
      </c>
      <c r="F69" s="18">
        <v>3.1</v>
      </c>
      <c r="G69" s="18">
        <v>1.3</v>
      </c>
      <c r="H69" s="18">
        <v>2.4</v>
      </c>
      <c r="I69" s="18">
        <v>1.3</v>
      </c>
      <c r="J69" s="18">
        <v>5.6</v>
      </c>
    </row>
    <row r="70" spans="2:10" ht="12.75">
      <c r="B70" s="18">
        <v>1</v>
      </c>
      <c r="C70" s="24">
        <v>9</v>
      </c>
      <c r="D70" s="18">
        <v>19.8</v>
      </c>
      <c r="E70" s="18">
        <v>14.6</v>
      </c>
      <c r="F70" s="18">
        <v>13.7</v>
      </c>
      <c r="G70" s="18">
        <v>12.1</v>
      </c>
      <c r="H70" s="18">
        <v>16.5</v>
      </c>
      <c r="I70" s="18">
        <v>19.8</v>
      </c>
      <c r="J70" s="18">
        <v>30.4</v>
      </c>
    </row>
    <row r="71" spans="2:10" ht="12.75">
      <c r="B71" s="18">
        <v>2</v>
      </c>
      <c r="C71" s="18">
        <v>17.5</v>
      </c>
      <c r="D71" s="18">
        <v>31.9</v>
      </c>
      <c r="E71" s="18">
        <v>32.1</v>
      </c>
      <c r="F71" s="18">
        <v>29.6</v>
      </c>
      <c r="G71" s="18">
        <v>25.2</v>
      </c>
      <c r="H71" s="18">
        <v>28.6</v>
      </c>
      <c r="I71" s="18">
        <v>35.3</v>
      </c>
      <c r="J71" s="18">
        <v>54.2</v>
      </c>
    </row>
    <row r="72" spans="2:10" ht="12.75">
      <c r="B72" s="18">
        <v>3</v>
      </c>
      <c r="C72" s="18">
        <v>19.5</v>
      </c>
      <c r="D72" s="24">
        <v>38.1</v>
      </c>
      <c r="E72" s="18">
        <v>39.4</v>
      </c>
      <c r="F72" s="18">
        <v>37.4</v>
      </c>
      <c r="G72" s="18">
        <v>34.1</v>
      </c>
      <c r="H72" s="18">
        <v>37.8</v>
      </c>
      <c r="I72" s="18">
        <v>46.8</v>
      </c>
      <c r="J72" s="18">
        <v>61.9</v>
      </c>
    </row>
    <row r="73" spans="2:10" ht="12.75">
      <c r="B73" s="18">
        <v>4</v>
      </c>
      <c r="C73" s="18">
        <v>19.5</v>
      </c>
      <c r="D73" s="18">
        <v>41.8</v>
      </c>
      <c r="E73" s="18">
        <v>43.5</v>
      </c>
      <c r="F73" s="18">
        <v>43.8</v>
      </c>
      <c r="G73" s="18">
        <v>41.1</v>
      </c>
      <c r="H73" s="18">
        <v>43.7</v>
      </c>
      <c r="I73" s="18">
        <v>54.7</v>
      </c>
      <c r="J73" s="24">
        <v>66</v>
      </c>
    </row>
    <row r="74" spans="2:10" ht="12.75">
      <c r="B74" s="18">
        <v>5</v>
      </c>
      <c r="C74" s="18">
        <v>21.5</v>
      </c>
      <c r="D74" s="18">
        <v>43.1</v>
      </c>
      <c r="E74" s="18">
        <v>44.9</v>
      </c>
      <c r="F74" s="18">
        <v>46.7</v>
      </c>
      <c r="G74" s="18">
        <v>45.5</v>
      </c>
      <c r="H74" s="18">
        <v>45.9</v>
      </c>
      <c r="I74" s="24">
        <v>58.2</v>
      </c>
      <c r="J74" s="18">
        <v>69.2</v>
      </c>
    </row>
    <row r="75" spans="2:10" ht="12.75">
      <c r="B75" s="18">
        <v>6</v>
      </c>
      <c r="C75" s="18" t="s">
        <v>188</v>
      </c>
      <c r="D75" s="24">
        <v>44</v>
      </c>
      <c r="E75" s="18">
        <v>47.5</v>
      </c>
      <c r="F75" s="18">
        <v>50.1</v>
      </c>
      <c r="G75" s="18">
        <v>46.7</v>
      </c>
      <c r="H75" s="18">
        <v>47.1</v>
      </c>
      <c r="I75" s="24">
        <v>59.2</v>
      </c>
      <c r="J75" s="18">
        <v>69.2</v>
      </c>
    </row>
    <row r="76" spans="2:10" ht="12.75">
      <c r="B76" s="18">
        <v>7</v>
      </c>
      <c r="C76" s="18" t="s">
        <v>188</v>
      </c>
      <c r="D76" s="18" t="s">
        <v>188</v>
      </c>
      <c r="E76" s="18">
        <v>47.9</v>
      </c>
      <c r="F76" s="18">
        <v>51.4</v>
      </c>
      <c r="G76" s="18">
        <v>48.3</v>
      </c>
      <c r="H76" s="18">
        <v>49.4</v>
      </c>
      <c r="I76" s="24">
        <v>61.1</v>
      </c>
      <c r="J76" s="18">
        <v>69.6</v>
      </c>
    </row>
    <row r="77" spans="2:10" ht="12.75">
      <c r="B77" s="18">
        <v>8</v>
      </c>
      <c r="C77" s="18" t="s">
        <v>188</v>
      </c>
      <c r="D77" s="18" t="s">
        <v>188</v>
      </c>
      <c r="E77" s="24">
        <v>48.2</v>
      </c>
      <c r="F77" s="18">
        <v>51.9</v>
      </c>
      <c r="G77" s="18">
        <v>48.7</v>
      </c>
      <c r="H77" s="18">
        <v>50.9</v>
      </c>
      <c r="I77" s="24">
        <v>61.6</v>
      </c>
      <c r="J77" s="18">
        <v>70.6</v>
      </c>
    </row>
    <row r="78" spans="2:10" ht="12.75">
      <c r="B78" s="18">
        <v>9</v>
      </c>
      <c r="C78" s="18" t="s">
        <v>188</v>
      </c>
      <c r="D78" s="18" t="s">
        <v>188</v>
      </c>
      <c r="E78" s="18">
        <v>48.4</v>
      </c>
      <c r="F78" s="18">
        <v>52.1</v>
      </c>
      <c r="G78" s="18">
        <v>49.1</v>
      </c>
      <c r="H78" s="18">
        <v>51.6</v>
      </c>
      <c r="I78" s="24">
        <v>61.6</v>
      </c>
      <c r="J78" s="18">
        <v>70.6</v>
      </c>
    </row>
    <row r="79" spans="2:10" ht="12.75">
      <c r="B79" s="18">
        <v>10</v>
      </c>
      <c r="C79" s="18" t="s">
        <v>188</v>
      </c>
      <c r="D79" s="18" t="s">
        <v>188</v>
      </c>
      <c r="E79" s="18">
        <v>49.2</v>
      </c>
      <c r="F79" s="18">
        <v>52.9</v>
      </c>
      <c r="G79" s="18">
        <v>49.6</v>
      </c>
      <c r="H79" s="24">
        <v>52</v>
      </c>
      <c r="I79" s="24">
        <v>62.1</v>
      </c>
      <c r="J79" s="18">
        <v>70.6</v>
      </c>
    </row>
    <row r="80" spans="2:10" ht="12.75">
      <c r="B80" s="18">
        <v>11</v>
      </c>
      <c r="C80" s="18" t="s">
        <v>188</v>
      </c>
      <c r="D80" s="18" t="s">
        <v>188</v>
      </c>
      <c r="E80" s="18" t="s">
        <v>188</v>
      </c>
      <c r="F80" s="18">
        <v>53.3</v>
      </c>
      <c r="G80" s="18">
        <v>49.9</v>
      </c>
      <c r="H80" s="18">
        <v>52.9</v>
      </c>
      <c r="I80" s="24">
        <v>62.6</v>
      </c>
      <c r="J80" s="18">
        <v>70.6</v>
      </c>
    </row>
    <row r="81" spans="2:10" ht="12.75">
      <c r="B81" s="18">
        <v>12</v>
      </c>
      <c r="C81" s="18" t="s">
        <v>188</v>
      </c>
      <c r="D81" s="18" t="s">
        <v>188</v>
      </c>
      <c r="E81" s="18" t="s">
        <v>188</v>
      </c>
      <c r="F81" s="18" t="s">
        <v>188</v>
      </c>
      <c r="G81" s="18">
        <v>51.1</v>
      </c>
      <c r="H81" s="18">
        <v>53.6</v>
      </c>
      <c r="I81" s="24">
        <v>63.2</v>
      </c>
      <c r="J81" s="18">
        <v>71.2</v>
      </c>
    </row>
    <row r="82" spans="2:10" ht="12.75">
      <c r="B82" s="18">
        <v>13</v>
      </c>
      <c r="C82" s="18" t="s">
        <v>188</v>
      </c>
      <c r="D82" s="18" t="s">
        <v>188</v>
      </c>
      <c r="E82" s="18" t="s">
        <v>188</v>
      </c>
      <c r="F82" s="18" t="s">
        <v>188</v>
      </c>
      <c r="G82" s="18">
        <v>51.2</v>
      </c>
      <c r="H82" s="18">
        <v>54.2</v>
      </c>
      <c r="I82" s="18" t="s">
        <v>188</v>
      </c>
      <c r="J82" s="18" t="s">
        <v>188</v>
      </c>
    </row>
    <row r="83" spans="2:10" ht="12.75">
      <c r="B83" s="18">
        <v>14</v>
      </c>
      <c r="C83" s="18" t="s">
        <v>188</v>
      </c>
      <c r="D83" s="18" t="s">
        <v>188</v>
      </c>
      <c r="E83" s="18" t="s">
        <v>188</v>
      </c>
      <c r="F83" s="18" t="s">
        <v>188</v>
      </c>
      <c r="G83" s="18" t="s">
        <v>188</v>
      </c>
      <c r="H83" s="18" t="s">
        <v>188</v>
      </c>
      <c r="I83" s="18" t="s">
        <v>188</v>
      </c>
      <c r="J83" s="18" t="s">
        <v>188</v>
      </c>
    </row>
    <row r="84" spans="2:10" ht="12.75">
      <c r="B84" s="18">
        <v>15</v>
      </c>
      <c r="C84" s="18" t="s">
        <v>188</v>
      </c>
      <c r="D84" s="18" t="s">
        <v>188</v>
      </c>
      <c r="E84" s="18" t="s">
        <v>188</v>
      </c>
      <c r="F84" s="18" t="s">
        <v>188</v>
      </c>
      <c r="G84" s="18" t="s">
        <v>188</v>
      </c>
      <c r="H84" s="18" t="s">
        <v>188</v>
      </c>
      <c r="I84" s="18" t="s">
        <v>188</v>
      </c>
      <c r="J84" s="18" t="s">
        <v>188</v>
      </c>
    </row>
    <row r="85" spans="2:10" ht="12.75"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.75">
      <c r="A86" s="19"/>
      <c r="B86" s="20" t="s">
        <v>178</v>
      </c>
      <c r="C86" s="17">
        <v>41.3</v>
      </c>
      <c r="D86" s="17">
        <v>138.5</v>
      </c>
      <c r="E86" s="17">
        <v>283.8</v>
      </c>
      <c r="F86" s="17">
        <v>392.5</v>
      </c>
      <c r="G86" s="17">
        <v>358.8</v>
      </c>
      <c r="H86" s="17">
        <v>330.4</v>
      </c>
      <c r="I86" s="17">
        <v>233.7</v>
      </c>
      <c r="J86" s="17">
        <v>185.3</v>
      </c>
    </row>
    <row r="87" spans="1:10" ht="12.75">
      <c r="A87" s="21"/>
      <c r="B87" s="41"/>
      <c r="C87" s="25"/>
      <c r="D87" s="25"/>
      <c r="E87" s="25"/>
      <c r="F87" s="25"/>
      <c r="G87" s="25"/>
      <c r="H87" s="25"/>
      <c r="I87" s="25"/>
      <c r="J87" s="25"/>
    </row>
    <row r="88" spans="1:10" ht="12.75">
      <c r="A88" s="40" t="s">
        <v>351</v>
      </c>
      <c r="B88" s="41"/>
      <c r="C88" s="25"/>
      <c r="D88" s="25"/>
      <c r="E88" s="25"/>
      <c r="F88" s="25"/>
      <c r="G88" s="25"/>
      <c r="H88" s="25"/>
      <c r="I88" s="25"/>
      <c r="J88" s="25"/>
    </row>
    <row r="89" spans="2:10" ht="12.75">
      <c r="B89" s="18" t="s">
        <v>145</v>
      </c>
      <c r="C89" s="18">
        <v>232.2</v>
      </c>
      <c r="D89" s="18">
        <v>161.9</v>
      </c>
      <c r="E89" s="18">
        <v>166.3</v>
      </c>
      <c r="F89" s="24">
        <v>184</v>
      </c>
      <c r="G89" s="18">
        <v>221.2</v>
      </c>
      <c r="H89" s="18">
        <v>194.3</v>
      </c>
      <c r="I89" s="18">
        <v>195.5</v>
      </c>
      <c r="J89" s="18">
        <v>134.8</v>
      </c>
    </row>
    <row r="90" spans="2:10" ht="12.75">
      <c r="B90" s="18" t="s">
        <v>146</v>
      </c>
      <c r="C90" s="18" t="s">
        <v>188</v>
      </c>
      <c r="D90" s="18">
        <v>599.6</v>
      </c>
      <c r="E90" s="18">
        <v>547.1</v>
      </c>
      <c r="F90" s="18">
        <v>594.3</v>
      </c>
      <c r="G90" s="18">
        <v>683.8</v>
      </c>
      <c r="H90" s="24">
        <v>760</v>
      </c>
      <c r="I90" s="18">
        <v>967.1</v>
      </c>
      <c r="J90" s="18">
        <v>1174.8</v>
      </c>
    </row>
    <row r="91" spans="2:10" ht="12.75">
      <c r="B91" s="18" t="s">
        <v>147</v>
      </c>
      <c r="C91" s="18" t="s">
        <v>188</v>
      </c>
      <c r="D91" s="18" t="s">
        <v>188</v>
      </c>
      <c r="E91" s="18">
        <v>890.4</v>
      </c>
      <c r="F91" s="18">
        <v>785.7</v>
      </c>
      <c r="G91" s="18">
        <v>741.6</v>
      </c>
      <c r="H91" s="18">
        <v>855.6</v>
      </c>
      <c r="I91" s="18">
        <v>1021.2</v>
      </c>
      <c r="J91" s="18">
        <v>1108.1</v>
      </c>
    </row>
    <row r="92" spans="2:10" ht="12.75">
      <c r="B92" s="18" t="s">
        <v>148</v>
      </c>
      <c r="C92" s="18" t="s">
        <v>188</v>
      </c>
      <c r="D92" s="18" t="s">
        <v>188</v>
      </c>
      <c r="E92" s="18" t="s">
        <v>188</v>
      </c>
      <c r="F92" s="18">
        <v>607.8</v>
      </c>
      <c r="G92" s="18">
        <v>524.4</v>
      </c>
      <c r="H92" s="18">
        <v>397.3</v>
      </c>
      <c r="I92" s="18">
        <v>460.5</v>
      </c>
      <c r="J92" s="18">
        <v>530.5</v>
      </c>
    </row>
    <row r="93" spans="2:10" ht="12.75">
      <c r="B93" s="18" t="s">
        <v>149</v>
      </c>
      <c r="C93" s="18" t="s">
        <v>188</v>
      </c>
      <c r="D93" s="18" t="s">
        <v>188</v>
      </c>
      <c r="E93" s="18" t="s">
        <v>188</v>
      </c>
      <c r="F93" s="18" t="s">
        <v>188</v>
      </c>
      <c r="G93" s="18">
        <v>179.9</v>
      </c>
      <c r="H93" s="24">
        <v>169</v>
      </c>
      <c r="I93" s="18">
        <v>137.1</v>
      </c>
      <c r="J93" s="18">
        <v>162.6</v>
      </c>
    </row>
    <row r="94" spans="1:10" ht="12.75">
      <c r="A94" s="19"/>
      <c r="B94" s="20" t="s">
        <v>150</v>
      </c>
      <c r="C94" s="20" t="s">
        <v>188</v>
      </c>
      <c r="D94" s="20" t="s">
        <v>188</v>
      </c>
      <c r="E94" s="20" t="s">
        <v>188</v>
      </c>
      <c r="F94" s="20" t="s">
        <v>188</v>
      </c>
      <c r="G94" s="20" t="s">
        <v>188</v>
      </c>
      <c r="H94" s="43">
        <v>32</v>
      </c>
      <c r="I94" s="20">
        <v>25.7</v>
      </c>
      <c r="J94" s="20">
        <v>10.1</v>
      </c>
    </row>
  </sheetData>
  <mergeCells count="8">
    <mergeCell ref="A1:J1"/>
    <mergeCell ref="A2:J2"/>
    <mergeCell ref="C3:J3"/>
    <mergeCell ref="C5:J5"/>
    <mergeCell ref="A41:J41"/>
    <mergeCell ref="A42:J42"/>
    <mergeCell ref="C43:J43"/>
    <mergeCell ref="C45:J45"/>
  </mergeCells>
  <printOptions/>
  <pageMargins left="0.75" right="0.75" top="1" bottom="1" header="0.5" footer="0.5"/>
  <pageSetup horizontalDpi="600" verticalDpi="600" orientation="portrait" paperSize="9" scale="76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93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50.7109375" style="1" customWidth="1"/>
    <col min="2" max="13" width="8.7109375" style="1" customWidth="1"/>
    <col min="14" max="61" width="10.7109375" style="1" customWidth="1"/>
    <col min="62" max="16384" width="9.140625" style="1" customWidth="1"/>
  </cols>
  <sheetData>
    <row r="1" spans="1:11" ht="12.75">
      <c r="A1" s="86" t="s">
        <v>299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16"/>
      <c r="B3" s="16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7" ht="12.75">
      <c r="A8" s="26" t="s">
        <v>347</v>
      </c>
      <c r="F8" s="30"/>
      <c r="G8" s="30"/>
    </row>
    <row r="9" spans="2:11" ht="12.75">
      <c r="B9" s="18">
        <v>13</v>
      </c>
      <c r="C9" s="24">
        <v>0</v>
      </c>
      <c r="D9" s="24">
        <v>0.7</v>
      </c>
      <c r="E9" s="24">
        <v>0</v>
      </c>
      <c r="F9" s="32">
        <v>0</v>
      </c>
      <c r="G9" s="32">
        <v>0.2</v>
      </c>
      <c r="H9" s="24">
        <v>0.2</v>
      </c>
      <c r="I9" s="24">
        <v>0</v>
      </c>
      <c r="J9" s="24">
        <v>0</v>
      </c>
      <c r="K9" s="24">
        <v>0</v>
      </c>
    </row>
    <row r="10" spans="2:11" ht="12.75">
      <c r="B10" s="18">
        <v>14</v>
      </c>
      <c r="C10" s="24">
        <v>1.1</v>
      </c>
      <c r="D10" s="24">
        <v>0.7</v>
      </c>
      <c r="E10" s="24">
        <v>0</v>
      </c>
      <c r="F10" s="32">
        <v>0</v>
      </c>
      <c r="G10" s="32">
        <v>0.7</v>
      </c>
      <c r="H10" s="24">
        <v>0.4</v>
      </c>
      <c r="I10" s="24">
        <v>0.3</v>
      </c>
      <c r="J10" s="24">
        <v>0</v>
      </c>
      <c r="K10" s="24">
        <v>0</v>
      </c>
    </row>
    <row r="11" spans="2:11" ht="12.75">
      <c r="B11" s="18">
        <v>15</v>
      </c>
      <c r="C11" s="24">
        <v>2.3</v>
      </c>
      <c r="D11" s="24">
        <v>0.7</v>
      </c>
      <c r="E11" s="24">
        <v>2.6</v>
      </c>
      <c r="F11" s="32">
        <v>4.3</v>
      </c>
      <c r="G11" s="32">
        <v>2</v>
      </c>
      <c r="H11" s="24">
        <v>0.4</v>
      </c>
      <c r="I11" s="24">
        <v>0.4</v>
      </c>
      <c r="J11" s="24">
        <v>0.2</v>
      </c>
      <c r="K11" s="24">
        <v>0</v>
      </c>
    </row>
    <row r="12" spans="2:11" ht="12.75">
      <c r="B12" s="18">
        <v>16</v>
      </c>
      <c r="C12" s="24">
        <v>10.9</v>
      </c>
      <c r="D12" s="24">
        <v>4.1</v>
      </c>
      <c r="E12" s="24">
        <v>6.6</v>
      </c>
      <c r="F12" s="32">
        <v>8.5</v>
      </c>
      <c r="G12" s="32">
        <v>7.6</v>
      </c>
      <c r="H12" s="24">
        <v>1.2</v>
      </c>
      <c r="I12" s="24">
        <v>2.3</v>
      </c>
      <c r="J12" s="24">
        <v>0.6</v>
      </c>
      <c r="K12" s="24">
        <v>0.8</v>
      </c>
    </row>
    <row r="13" spans="2:11" ht="12.75">
      <c r="B13" s="18">
        <v>17</v>
      </c>
      <c r="C13" s="24">
        <v>17.7</v>
      </c>
      <c r="D13" s="24">
        <v>14.9</v>
      </c>
      <c r="E13" s="24">
        <v>17.1</v>
      </c>
      <c r="F13" s="32">
        <v>10.6</v>
      </c>
      <c r="G13" s="32">
        <v>15.9</v>
      </c>
      <c r="H13" s="24">
        <v>3.8</v>
      </c>
      <c r="I13" s="24">
        <v>3.8</v>
      </c>
      <c r="J13" s="24">
        <v>4.1</v>
      </c>
      <c r="K13" s="24">
        <v>3.8</v>
      </c>
    </row>
    <row r="14" spans="2:11" ht="12.75">
      <c r="B14" s="18">
        <v>18</v>
      </c>
      <c r="C14" s="24">
        <v>26.9</v>
      </c>
      <c r="D14" s="24">
        <v>27</v>
      </c>
      <c r="E14" s="24">
        <v>28.9</v>
      </c>
      <c r="F14" s="32">
        <v>12.8</v>
      </c>
      <c r="G14" s="32">
        <v>25.8</v>
      </c>
      <c r="H14" s="24">
        <v>7.1</v>
      </c>
      <c r="I14" s="24">
        <v>7.6</v>
      </c>
      <c r="J14" s="24">
        <v>9.2</v>
      </c>
      <c r="K14" s="24">
        <v>6.7</v>
      </c>
    </row>
    <row r="15" spans="2:11" ht="12.75">
      <c r="B15" s="18">
        <v>19</v>
      </c>
      <c r="C15" s="24">
        <v>35.4</v>
      </c>
      <c r="D15" s="24">
        <v>37.8</v>
      </c>
      <c r="E15" s="24">
        <v>42.1</v>
      </c>
      <c r="F15" s="32">
        <v>23.4</v>
      </c>
      <c r="G15" s="32">
        <v>36.1</v>
      </c>
      <c r="H15" s="24">
        <v>11.9</v>
      </c>
      <c r="I15" s="24">
        <v>10.9</v>
      </c>
      <c r="J15" s="24">
        <v>15.5</v>
      </c>
      <c r="K15" s="24">
        <v>12.3</v>
      </c>
    </row>
    <row r="16" spans="2:11" ht="12.75">
      <c r="B16" s="18">
        <v>20</v>
      </c>
      <c r="C16" s="24" t="s">
        <v>188</v>
      </c>
      <c r="D16" s="24">
        <v>48.6</v>
      </c>
      <c r="E16" s="24">
        <v>48.7</v>
      </c>
      <c r="F16" s="32">
        <v>40.4</v>
      </c>
      <c r="G16" s="32">
        <v>45.5</v>
      </c>
      <c r="H16" s="24" t="s">
        <v>188</v>
      </c>
      <c r="I16" s="24">
        <v>15</v>
      </c>
      <c r="J16" s="24">
        <v>20.5</v>
      </c>
      <c r="K16" s="24">
        <v>17.2</v>
      </c>
    </row>
    <row r="17" spans="2:11" ht="12.75">
      <c r="B17" s="18">
        <v>21</v>
      </c>
      <c r="C17" s="24" t="s">
        <v>188</v>
      </c>
      <c r="D17" s="24">
        <v>54.1</v>
      </c>
      <c r="E17" s="24">
        <v>64.5</v>
      </c>
      <c r="F17" s="32">
        <v>55.3</v>
      </c>
      <c r="G17" s="32">
        <v>53.6</v>
      </c>
      <c r="H17" s="24" t="s">
        <v>188</v>
      </c>
      <c r="I17" s="24">
        <v>20.6</v>
      </c>
      <c r="J17" s="24">
        <v>27.3</v>
      </c>
      <c r="K17" s="24">
        <v>29</v>
      </c>
    </row>
    <row r="18" spans="2:11" ht="12.75">
      <c r="B18" s="18">
        <v>22</v>
      </c>
      <c r="C18" s="24" t="s">
        <v>188</v>
      </c>
      <c r="D18" s="24">
        <v>60.8</v>
      </c>
      <c r="E18" s="24">
        <v>75</v>
      </c>
      <c r="F18" s="32">
        <v>61.7</v>
      </c>
      <c r="G18" s="32">
        <v>61</v>
      </c>
      <c r="H18" s="24" t="s">
        <v>188</v>
      </c>
      <c r="I18" s="24">
        <v>27.1</v>
      </c>
      <c r="J18" s="24">
        <v>34.9</v>
      </c>
      <c r="K18" s="24">
        <v>41.3</v>
      </c>
    </row>
    <row r="19" spans="2:11" ht="12.75">
      <c r="B19" s="18">
        <v>23</v>
      </c>
      <c r="C19" s="24" t="s">
        <v>188</v>
      </c>
      <c r="D19" s="24">
        <v>68.2</v>
      </c>
      <c r="E19" s="24">
        <v>78.9</v>
      </c>
      <c r="F19" s="32">
        <v>68.1</v>
      </c>
      <c r="G19" s="32">
        <v>66.8</v>
      </c>
      <c r="H19" s="24" t="s">
        <v>188</v>
      </c>
      <c r="I19" s="24">
        <v>33.3</v>
      </c>
      <c r="J19" s="24">
        <v>42.5</v>
      </c>
      <c r="K19" s="24">
        <v>52.8</v>
      </c>
    </row>
    <row r="20" spans="2:11" ht="12.75">
      <c r="B20" s="18">
        <v>24</v>
      </c>
      <c r="C20" s="24" t="s">
        <v>188</v>
      </c>
      <c r="D20" s="24">
        <v>72.3</v>
      </c>
      <c r="E20" s="24">
        <v>81.6</v>
      </c>
      <c r="F20" s="32">
        <v>74.5</v>
      </c>
      <c r="G20" s="32">
        <v>70.6</v>
      </c>
      <c r="H20" s="24" t="s">
        <v>188</v>
      </c>
      <c r="I20" s="24">
        <v>40.5</v>
      </c>
      <c r="J20" s="24">
        <v>50.2</v>
      </c>
      <c r="K20" s="24">
        <v>61.1</v>
      </c>
    </row>
    <row r="21" spans="2:11" ht="12.75">
      <c r="B21" s="18">
        <v>25</v>
      </c>
      <c r="C21" s="24" t="s">
        <v>188</v>
      </c>
      <c r="D21" s="24">
        <v>76.4</v>
      </c>
      <c r="E21" s="24">
        <v>82.9</v>
      </c>
      <c r="F21" s="32">
        <v>80.9</v>
      </c>
      <c r="G21" s="32">
        <v>72.9</v>
      </c>
      <c r="H21" s="24" t="s">
        <v>188</v>
      </c>
      <c r="I21" s="24">
        <v>48.4</v>
      </c>
      <c r="J21" s="24">
        <v>57.4</v>
      </c>
      <c r="K21" s="24">
        <v>68.6</v>
      </c>
    </row>
    <row r="22" spans="2:11" ht="12.75">
      <c r="B22" s="18">
        <v>26</v>
      </c>
      <c r="C22" s="24" t="s">
        <v>188</v>
      </c>
      <c r="D22" s="24">
        <v>77</v>
      </c>
      <c r="E22" s="24">
        <v>84.2</v>
      </c>
      <c r="F22" s="32">
        <v>80.9</v>
      </c>
      <c r="G22" s="32">
        <v>73.5</v>
      </c>
      <c r="H22" s="24" t="s">
        <v>188</v>
      </c>
      <c r="I22" s="24">
        <v>54.8</v>
      </c>
      <c r="J22" s="24">
        <v>63.4</v>
      </c>
      <c r="K22" s="24">
        <v>73.7</v>
      </c>
    </row>
    <row r="23" spans="2:11" ht="12.75">
      <c r="B23" s="18">
        <v>27</v>
      </c>
      <c r="C23" s="24" t="s">
        <v>188</v>
      </c>
      <c r="D23" s="24">
        <v>79.7</v>
      </c>
      <c r="E23" s="24">
        <v>88.2</v>
      </c>
      <c r="F23" s="32">
        <v>85.1</v>
      </c>
      <c r="G23" s="32">
        <v>76</v>
      </c>
      <c r="H23" s="24" t="s">
        <v>188</v>
      </c>
      <c r="I23" s="24">
        <v>61.7</v>
      </c>
      <c r="J23" s="24">
        <v>67.8</v>
      </c>
      <c r="K23" s="24">
        <v>77.2</v>
      </c>
    </row>
    <row r="24" spans="2:11" ht="12.75">
      <c r="B24" s="18">
        <v>28</v>
      </c>
      <c r="C24" s="24" t="s">
        <v>188</v>
      </c>
      <c r="D24" s="24">
        <v>83.8</v>
      </c>
      <c r="E24" s="24">
        <v>88.2</v>
      </c>
      <c r="F24" s="32">
        <v>89.4</v>
      </c>
      <c r="G24" s="32">
        <v>77.8</v>
      </c>
      <c r="H24" s="24" t="s">
        <v>188</v>
      </c>
      <c r="I24" s="24">
        <v>67.2</v>
      </c>
      <c r="J24" s="24">
        <v>72.3</v>
      </c>
      <c r="K24" s="24">
        <v>80.2</v>
      </c>
    </row>
    <row r="25" spans="2:11" ht="12.75">
      <c r="B25" s="18">
        <v>29</v>
      </c>
      <c r="C25" s="24" t="s">
        <v>188</v>
      </c>
      <c r="D25" s="24">
        <v>85.8</v>
      </c>
      <c r="E25" s="24">
        <v>88.2</v>
      </c>
      <c r="F25" s="32">
        <v>89.4</v>
      </c>
      <c r="G25" s="32">
        <v>78.5</v>
      </c>
      <c r="H25" s="24" t="s">
        <v>188</v>
      </c>
      <c r="I25" s="24">
        <v>72.2</v>
      </c>
      <c r="J25" s="24">
        <v>76.1</v>
      </c>
      <c r="K25" s="24">
        <v>82.8</v>
      </c>
    </row>
    <row r="26" spans="2:11" ht="12.75">
      <c r="B26" s="18">
        <v>30</v>
      </c>
      <c r="C26" s="24" t="s">
        <v>188</v>
      </c>
      <c r="D26" s="24" t="s">
        <v>188</v>
      </c>
      <c r="E26" s="24">
        <v>88.2</v>
      </c>
      <c r="F26" s="32">
        <v>89.4</v>
      </c>
      <c r="G26" s="32">
        <v>78.9</v>
      </c>
      <c r="H26" s="24" t="s">
        <v>188</v>
      </c>
      <c r="I26" s="24" t="s">
        <v>188</v>
      </c>
      <c r="J26" s="24">
        <v>78.5</v>
      </c>
      <c r="K26" s="24">
        <v>84.2</v>
      </c>
    </row>
    <row r="27" spans="2:11" ht="12.75">
      <c r="B27" s="18">
        <v>31</v>
      </c>
      <c r="C27" s="24" t="s">
        <v>188</v>
      </c>
      <c r="D27" s="24" t="s">
        <v>188</v>
      </c>
      <c r="E27" s="24">
        <v>89.5</v>
      </c>
      <c r="F27" s="32">
        <v>89.4</v>
      </c>
      <c r="G27" s="32">
        <v>79.6</v>
      </c>
      <c r="H27" s="24" t="s">
        <v>188</v>
      </c>
      <c r="I27" s="24" t="s">
        <v>188</v>
      </c>
      <c r="J27" s="24">
        <v>81.6</v>
      </c>
      <c r="K27" s="24">
        <v>85.5</v>
      </c>
    </row>
    <row r="28" spans="2:11" ht="12.75">
      <c r="B28" s="18">
        <v>32</v>
      </c>
      <c r="C28" s="24" t="s">
        <v>188</v>
      </c>
      <c r="D28" s="24" t="s">
        <v>188</v>
      </c>
      <c r="E28" s="24">
        <v>90.8</v>
      </c>
      <c r="F28" s="32">
        <v>89.4</v>
      </c>
      <c r="G28" s="32">
        <v>80.3</v>
      </c>
      <c r="H28" s="24" t="s">
        <v>188</v>
      </c>
      <c r="I28" s="24" t="s">
        <v>188</v>
      </c>
      <c r="J28" s="24">
        <v>83.7</v>
      </c>
      <c r="K28" s="24">
        <v>86.6</v>
      </c>
    </row>
    <row r="29" spans="2:11" ht="12.75">
      <c r="B29" s="18">
        <v>33</v>
      </c>
      <c r="C29" s="24" t="s">
        <v>188</v>
      </c>
      <c r="D29" s="24" t="s">
        <v>188</v>
      </c>
      <c r="E29" s="24">
        <v>92.1</v>
      </c>
      <c r="F29" s="32">
        <v>89.4</v>
      </c>
      <c r="G29" s="32">
        <v>80.7</v>
      </c>
      <c r="H29" s="24" t="s">
        <v>188</v>
      </c>
      <c r="I29" s="24" t="s">
        <v>188</v>
      </c>
      <c r="J29" s="24">
        <v>85.8</v>
      </c>
      <c r="K29" s="24">
        <v>87.9</v>
      </c>
    </row>
    <row r="30" spans="2:11" ht="12.75">
      <c r="B30" s="18">
        <v>34</v>
      </c>
      <c r="C30" s="24" t="s">
        <v>188</v>
      </c>
      <c r="D30" s="24" t="s">
        <v>188</v>
      </c>
      <c r="E30" s="24">
        <v>92.1</v>
      </c>
      <c r="F30" s="32">
        <v>91.5</v>
      </c>
      <c r="G30" s="32">
        <v>80.9</v>
      </c>
      <c r="H30" s="24" t="s">
        <v>188</v>
      </c>
      <c r="I30" s="24" t="s">
        <v>188</v>
      </c>
      <c r="J30" s="24">
        <v>86.9</v>
      </c>
      <c r="K30" s="24">
        <v>89</v>
      </c>
    </row>
    <row r="31" spans="2:11" ht="12.75">
      <c r="B31" s="18">
        <v>35</v>
      </c>
      <c r="C31" s="24" t="s">
        <v>188</v>
      </c>
      <c r="D31" s="24" t="s">
        <v>188</v>
      </c>
      <c r="E31" s="24">
        <v>92.1</v>
      </c>
      <c r="F31" s="32">
        <v>91.5</v>
      </c>
      <c r="G31" s="32">
        <v>80.9</v>
      </c>
      <c r="H31" s="24" t="s">
        <v>188</v>
      </c>
      <c r="I31" s="24" t="s">
        <v>188</v>
      </c>
      <c r="J31" s="24">
        <v>87.7</v>
      </c>
      <c r="K31" s="24">
        <v>89.5</v>
      </c>
    </row>
    <row r="32" spans="2:11" ht="12.75">
      <c r="B32" s="18">
        <v>36</v>
      </c>
      <c r="C32" s="24" t="s">
        <v>188</v>
      </c>
      <c r="D32" s="24" t="s">
        <v>188</v>
      </c>
      <c r="E32" s="24">
        <v>92.1</v>
      </c>
      <c r="F32" s="32">
        <v>93.6</v>
      </c>
      <c r="G32" s="32">
        <v>81.4</v>
      </c>
      <c r="H32" s="24" t="s">
        <v>188</v>
      </c>
      <c r="I32" s="24" t="s">
        <v>188</v>
      </c>
      <c r="J32" s="24">
        <v>87.8</v>
      </c>
      <c r="K32" s="24">
        <v>89.5</v>
      </c>
    </row>
    <row r="33" spans="2:11" ht="12.75">
      <c r="B33" s="18">
        <v>37</v>
      </c>
      <c r="C33" s="24" t="s">
        <v>188</v>
      </c>
      <c r="D33" s="24" t="s">
        <v>188</v>
      </c>
      <c r="E33" s="24">
        <v>92.1</v>
      </c>
      <c r="F33" s="32">
        <v>93.6</v>
      </c>
      <c r="G33" s="32">
        <v>81.6</v>
      </c>
      <c r="H33" s="24" t="s">
        <v>188</v>
      </c>
      <c r="I33" s="24" t="s">
        <v>188</v>
      </c>
      <c r="J33" s="24">
        <v>88.3</v>
      </c>
      <c r="K33" s="24">
        <v>90.1</v>
      </c>
    </row>
    <row r="34" spans="2:11" ht="12.75">
      <c r="B34" s="18">
        <v>38</v>
      </c>
      <c r="C34" s="24" t="s">
        <v>188</v>
      </c>
      <c r="D34" s="24" t="s">
        <v>188</v>
      </c>
      <c r="E34" s="24">
        <v>92.1</v>
      </c>
      <c r="F34" s="32">
        <v>93.6</v>
      </c>
      <c r="G34" s="32">
        <v>81.6</v>
      </c>
      <c r="H34" s="24" t="s">
        <v>188</v>
      </c>
      <c r="I34" s="24" t="s">
        <v>188</v>
      </c>
      <c r="J34" s="24">
        <v>89.2</v>
      </c>
      <c r="K34" s="24">
        <v>90.3</v>
      </c>
    </row>
    <row r="35" spans="2:11" ht="12.75">
      <c r="B35" s="18">
        <v>39</v>
      </c>
      <c r="C35" s="24" t="s">
        <v>188</v>
      </c>
      <c r="D35" s="24" t="s">
        <v>188</v>
      </c>
      <c r="E35" s="24">
        <v>92.1</v>
      </c>
      <c r="F35" s="32">
        <v>93.6</v>
      </c>
      <c r="G35" s="32">
        <v>81.6</v>
      </c>
      <c r="H35" s="24" t="s">
        <v>188</v>
      </c>
      <c r="I35" s="24" t="s">
        <v>188</v>
      </c>
      <c r="J35" s="24">
        <v>89.5</v>
      </c>
      <c r="K35" s="24">
        <v>90.9</v>
      </c>
    </row>
    <row r="36" spans="2:11" ht="12.75">
      <c r="B36" s="18">
        <v>40</v>
      </c>
      <c r="C36" s="24" t="s">
        <v>188</v>
      </c>
      <c r="D36" s="24" t="s">
        <v>188</v>
      </c>
      <c r="E36" s="24" t="s">
        <v>188</v>
      </c>
      <c r="F36" s="32">
        <v>93.6</v>
      </c>
      <c r="G36" s="32">
        <v>81.6</v>
      </c>
      <c r="H36" s="24" t="s">
        <v>188</v>
      </c>
      <c r="I36" s="24" t="s">
        <v>188</v>
      </c>
      <c r="J36" s="24" t="s">
        <v>188</v>
      </c>
      <c r="K36" s="24">
        <v>90.9</v>
      </c>
    </row>
    <row r="37" spans="2:11" ht="12.75">
      <c r="B37" s="18"/>
      <c r="C37" s="18"/>
      <c r="D37" s="18"/>
      <c r="E37" s="18"/>
      <c r="F37" s="31"/>
      <c r="G37" s="31"/>
      <c r="H37" s="18"/>
      <c r="I37" s="18"/>
      <c r="J37" s="18"/>
      <c r="K37" s="18"/>
    </row>
    <row r="38" spans="2:11" ht="12.75">
      <c r="B38" s="18" t="s">
        <v>178</v>
      </c>
      <c r="C38" s="33">
        <v>175</v>
      </c>
      <c r="D38" s="33">
        <v>148</v>
      </c>
      <c r="E38" s="33">
        <v>76</v>
      </c>
      <c r="F38" s="34">
        <v>47</v>
      </c>
      <c r="G38" s="34">
        <v>446</v>
      </c>
      <c r="H38" s="33">
        <v>496</v>
      </c>
      <c r="I38" s="33">
        <v>708</v>
      </c>
      <c r="J38" s="33">
        <v>664</v>
      </c>
      <c r="K38" s="33">
        <v>373</v>
      </c>
    </row>
    <row r="39" spans="2:11" ht="12.75">
      <c r="B39" s="18"/>
      <c r="C39" s="18"/>
      <c r="D39" s="18"/>
      <c r="E39" s="18"/>
      <c r="F39" s="31"/>
      <c r="G39" s="31"/>
      <c r="H39" s="18"/>
      <c r="I39" s="18"/>
      <c r="J39" s="18"/>
      <c r="K39" s="18"/>
    </row>
    <row r="40" spans="1:11" ht="12.75">
      <c r="A40" s="19"/>
      <c r="B40" s="20" t="s">
        <v>204</v>
      </c>
      <c r="C40" s="20" t="s">
        <v>260</v>
      </c>
      <c r="D40" s="20">
        <v>21.2</v>
      </c>
      <c r="E40" s="20">
        <v>21.1</v>
      </c>
      <c r="F40" s="29">
        <v>21.6</v>
      </c>
      <c r="G40" s="29">
        <v>21.6</v>
      </c>
      <c r="H40" s="20" t="s">
        <v>260</v>
      </c>
      <c r="I40" s="20">
        <v>26.2</v>
      </c>
      <c r="J40" s="20">
        <v>25</v>
      </c>
      <c r="K40" s="20">
        <v>23.8</v>
      </c>
    </row>
    <row r="42" spans="1:11" ht="12.75">
      <c r="A42" s="86" t="s">
        <v>300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12.75">
      <c r="A43" s="78" t="s">
        <v>203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ht="12.75">
      <c r="A44" s="16"/>
      <c r="B44" s="16"/>
      <c r="C44" s="83" t="s">
        <v>46</v>
      </c>
      <c r="D44" s="83"/>
      <c r="E44" s="83"/>
      <c r="F44" s="83"/>
      <c r="G44" s="91"/>
      <c r="H44" s="83" t="s">
        <v>47</v>
      </c>
      <c r="I44" s="83"/>
      <c r="J44" s="83"/>
      <c r="K44" s="83"/>
    </row>
    <row r="45" spans="3:11" ht="12.75">
      <c r="C45" s="88" t="s">
        <v>163</v>
      </c>
      <c r="D45" s="88"/>
      <c r="E45" s="88"/>
      <c r="F45" s="88"/>
      <c r="G45" s="88"/>
      <c r="H45" s="88"/>
      <c r="I45" s="88"/>
      <c r="J45" s="88"/>
      <c r="K45" s="88"/>
    </row>
    <row r="46" spans="1:11" ht="12.75">
      <c r="A46" s="19"/>
      <c r="B46" s="19"/>
      <c r="C46" s="20" t="s">
        <v>279</v>
      </c>
      <c r="D46" s="20" t="s">
        <v>280</v>
      </c>
      <c r="E46" s="20" t="s">
        <v>281</v>
      </c>
      <c r="F46" s="29" t="s">
        <v>282</v>
      </c>
      <c r="G46" s="29" t="s">
        <v>24</v>
      </c>
      <c r="H46" s="20" t="s">
        <v>279</v>
      </c>
      <c r="I46" s="20" t="s">
        <v>280</v>
      </c>
      <c r="J46" s="20" t="s">
        <v>281</v>
      </c>
      <c r="K46" s="20" t="s">
        <v>282</v>
      </c>
    </row>
    <row r="47" spans="2:11" ht="12.75">
      <c r="B47" s="21"/>
      <c r="C47" s="88" t="s">
        <v>164</v>
      </c>
      <c r="D47" s="88"/>
      <c r="E47" s="88"/>
      <c r="F47" s="88"/>
      <c r="G47" s="88"/>
      <c r="H47" s="88"/>
      <c r="I47" s="88"/>
      <c r="J47" s="88"/>
      <c r="K47" s="88"/>
    </row>
    <row r="48" spans="1:11" ht="12.75">
      <c r="A48" s="19"/>
      <c r="B48" s="19"/>
      <c r="C48" s="20" t="s">
        <v>283</v>
      </c>
      <c r="D48" s="20" t="s">
        <v>284</v>
      </c>
      <c r="E48" s="20" t="s">
        <v>285</v>
      </c>
      <c r="F48" s="29" t="s">
        <v>286</v>
      </c>
      <c r="G48" s="29"/>
      <c r="H48" s="20" t="s">
        <v>283</v>
      </c>
      <c r="I48" s="20" t="s">
        <v>284</v>
      </c>
      <c r="J48" s="20" t="s">
        <v>285</v>
      </c>
      <c r="K48" s="20" t="s">
        <v>286</v>
      </c>
    </row>
    <row r="49" ht="12.75">
      <c r="A49" s="26" t="s">
        <v>348</v>
      </c>
    </row>
    <row r="50" spans="2:11" ht="12.75">
      <c r="B50" s="18">
        <v>0</v>
      </c>
      <c r="C50" s="24">
        <v>0</v>
      </c>
      <c r="D50" s="24">
        <v>1.5</v>
      </c>
      <c r="E50" s="24">
        <v>7.1</v>
      </c>
      <c r="F50" s="32">
        <v>11.4</v>
      </c>
      <c r="G50" s="32">
        <v>3.3</v>
      </c>
      <c r="H50" s="24">
        <v>1.4</v>
      </c>
      <c r="I50" s="24">
        <v>2.2</v>
      </c>
      <c r="J50" s="24">
        <v>2</v>
      </c>
      <c r="K50" s="24">
        <v>3.8</v>
      </c>
    </row>
    <row r="51" spans="2:11" ht="12.75">
      <c r="B51" s="18">
        <v>1</v>
      </c>
      <c r="C51" s="24">
        <v>23.7</v>
      </c>
      <c r="D51" s="24">
        <v>27.2</v>
      </c>
      <c r="E51" s="24">
        <v>37.1</v>
      </c>
      <c r="F51" s="32">
        <v>54.5</v>
      </c>
      <c r="G51" s="32">
        <v>31.3</v>
      </c>
      <c r="H51" s="24">
        <v>16.2</v>
      </c>
      <c r="I51" s="24">
        <v>26.4</v>
      </c>
      <c r="J51" s="24">
        <v>28.3</v>
      </c>
      <c r="K51" s="24">
        <v>41.9</v>
      </c>
    </row>
    <row r="52" spans="2:11" ht="12.75">
      <c r="B52" s="18">
        <v>2</v>
      </c>
      <c r="C52" s="24">
        <v>40.4</v>
      </c>
      <c r="D52" s="24">
        <v>50</v>
      </c>
      <c r="E52" s="24">
        <v>60</v>
      </c>
      <c r="F52" s="32">
        <v>75</v>
      </c>
      <c r="G52" s="32">
        <v>51.9</v>
      </c>
      <c r="H52" s="24">
        <v>31.5</v>
      </c>
      <c r="I52" s="24">
        <v>55.6</v>
      </c>
      <c r="J52" s="24">
        <v>64</v>
      </c>
      <c r="K52" s="24">
        <v>74.3</v>
      </c>
    </row>
    <row r="53" spans="2:11" ht="12.75">
      <c r="B53" s="18">
        <v>3</v>
      </c>
      <c r="C53" s="24">
        <v>53.5</v>
      </c>
      <c r="D53" s="24">
        <v>62.5</v>
      </c>
      <c r="E53" s="24">
        <v>70</v>
      </c>
      <c r="F53" s="32">
        <v>81.8</v>
      </c>
      <c r="G53" s="32">
        <v>63.5</v>
      </c>
      <c r="H53" s="24">
        <v>37.8</v>
      </c>
      <c r="I53" s="24">
        <v>69.9</v>
      </c>
      <c r="J53" s="24">
        <v>77.6</v>
      </c>
      <c r="K53" s="24">
        <v>84.4</v>
      </c>
    </row>
    <row r="54" spans="2:11" ht="12.75">
      <c r="B54" s="18">
        <v>4</v>
      </c>
      <c r="C54" s="24">
        <v>58.8</v>
      </c>
      <c r="D54" s="24">
        <v>67.6</v>
      </c>
      <c r="E54" s="24">
        <v>77.1</v>
      </c>
      <c r="F54" s="32">
        <v>81.8</v>
      </c>
      <c r="G54" s="32">
        <v>68.4</v>
      </c>
      <c r="H54" s="24">
        <v>39.6</v>
      </c>
      <c r="I54" s="24">
        <v>75</v>
      </c>
      <c r="J54" s="24">
        <v>82.2</v>
      </c>
      <c r="K54" s="24">
        <v>87.3</v>
      </c>
    </row>
    <row r="55" spans="2:11" ht="12.75">
      <c r="B55" s="18">
        <v>5</v>
      </c>
      <c r="C55" s="24">
        <v>60.5</v>
      </c>
      <c r="D55" s="24">
        <v>75</v>
      </c>
      <c r="E55" s="24">
        <v>82.9</v>
      </c>
      <c r="F55" s="32">
        <v>86.4</v>
      </c>
      <c r="G55" s="32">
        <v>73.4</v>
      </c>
      <c r="H55" s="24">
        <v>43.7</v>
      </c>
      <c r="I55" s="24">
        <v>77.6</v>
      </c>
      <c r="J55" s="24">
        <v>84.8</v>
      </c>
      <c r="K55" s="24">
        <v>89.4</v>
      </c>
    </row>
    <row r="56" spans="2:11" ht="12.75">
      <c r="B56" s="18">
        <v>6</v>
      </c>
      <c r="C56" s="24">
        <v>62.3</v>
      </c>
      <c r="D56" s="24">
        <v>76.5</v>
      </c>
      <c r="E56" s="24">
        <v>84.3</v>
      </c>
      <c r="F56" s="32">
        <v>90.9</v>
      </c>
      <c r="G56" s="32">
        <v>75.3</v>
      </c>
      <c r="H56" s="24">
        <v>43.7</v>
      </c>
      <c r="I56" s="24">
        <v>79.1</v>
      </c>
      <c r="J56" s="24">
        <v>85.8</v>
      </c>
      <c r="K56" s="24">
        <v>90.6</v>
      </c>
    </row>
    <row r="57" spans="2:11" ht="12.75">
      <c r="B57" s="18">
        <v>7</v>
      </c>
      <c r="C57" s="24">
        <v>63.2</v>
      </c>
      <c r="D57" s="24">
        <v>77.9</v>
      </c>
      <c r="E57" s="24">
        <v>87.1</v>
      </c>
      <c r="F57" s="32" t="s">
        <v>188</v>
      </c>
      <c r="G57" s="32">
        <v>76.6</v>
      </c>
      <c r="H57" s="24">
        <v>44.1</v>
      </c>
      <c r="I57" s="24">
        <v>80.8</v>
      </c>
      <c r="J57" s="24">
        <v>87.1</v>
      </c>
      <c r="K57" s="24">
        <v>91.2</v>
      </c>
    </row>
    <row r="58" spans="2:11" ht="12.75">
      <c r="B58" s="18">
        <v>8</v>
      </c>
      <c r="C58" s="24">
        <v>64</v>
      </c>
      <c r="D58" s="24">
        <v>80.9</v>
      </c>
      <c r="E58" s="24">
        <v>88.6</v>
      </c>
      <c r="F58" s="32" t="s">
        <v>188</v>
      </c>
      <c r="G58" s="32">
        <v>78.3</v>
      </c>
      <c r="H58" s="24">
        <v>44.6</v>
      </c>
      <c r="I58" s="24">
        <v>82</v>
      </c>
      <c r="J58" s="24">
        <v>87.6</v>
      </c>
      <c r="K58" s="24">
        <v>91.7</v>
      </c>
    </row>
    <row r="59" spans="2:11" ht="12.75">
      <c r="B59" s="18">
        <v>9</v>
      </c>
      <c r="C59" s="24" t="s">
        <v>188</v>
      </c>
      <c r="D59" s="24">
        <v>81.6</v>
      </c>
      <c r="E59" s="24">
        <v>90</v>
      </c>
      <c r="F59" s="32" t="s">
        <v>188</v>
      </c>
      <c r="G59" s="32">
        <v>78.8</v>
      </c>
      <c r="H59" s="24" t="s">
        <v>188</v>
      </c>
      <c r="I59" s="24">
        <v>82.5</v>
      </c>
      <c r="J59" s="24">
        <v>88.1</v>
      </c>
      <c r="K59" s="24">
        <v>91.7</v>
      </c>
    </row>
    <row r="60" spans="2:11" ht="12.75">
      <c r="B60" s="18">
        <v>10</v>
      </c>
      <c r="C60" s="24" t="s">
        <v>188</v>
      </c>
      <c r="D60" s="24">
        <v>83.1</v>
      </c>
      <c r="E60" s="24">
        <v>91.4</v>
      </c>
      <c r="F60" s="32" t="s">
        <v>188</v>
      </c>
      <c r="G60" s="32">
        <v>79.7</v>
      </c>
      <c r="H60" s="24" t="s">
        <v>188</v>
      </c>
      <c r="I60" s="24">
        <v>82.6</v>
      </c>
      <c r="J60" s="24">
        <v>88.4</v>
      </c>
      <c r="K60" s="24">
        <v>91.7</v>
      </c>
    </row>
    <row r="61" spans="2:11" ht="12.75">
      <c r="B61" s="18">
        <v>11</v>
      </c>
      <c r="C61" s="24" t="s">
        <v>188</v>
      </c>
      <c r="D61" s="24">
        <v>83.8</v>
      </c>
      <c r="E61" s="24">
        <v>91.4</v>
      </c>
      <c r="F61" s="32" t="s">
        <v>188</v>
      </c>
      <c r="G61" s="32">
        <v>79.9</v>
      </c>
      <c r="H61" s="24" t="s">
        <v>188</v>
      </c>
      <c r="I61" s="24">
        <v>83</v>
      </c>
      <c r="J61" s="24">
        <v>88.9</v>
      </c>
      <c r="K61" s="24">
        <v>92.3</v>
      </c>
    </row>
    <row r="62" spans="2:11" ht="12.75">
      <c r="B62" s="18">
        <v>12</v>
      </c>
      <c r="C62" s="24" t="s">
        <v>188</v>
      </c>
      <c r="D62" s="24" t="s">
        <v>188</v>
      </c>
      <c r="E62" s="24">
        <v>91.4</v>
      </c>
      <c r="F62" s="32" t="s">
        <v>188</v>
      </c>
      <c r="G62" s="32">
        <v>79.9</v>
      </c>
      <c r="H62" s="24" t="s">
        <v>188</v>
      </c>
      <c r="I62" s="24">
        <v>83.5</v>
      </c>
      <c r="J62" s="24">
        <v>89.3</v>
      </c>
      <c r="K62" s="24">
        <v>92.3</v>
      </c>
    </row>
    <row r="63" spans="2:11" ht="12.75">
      <c r="B63" s="18">
        <v>13</v>
      </c>
      <c r="C63" s="24" t="s">
        <v>188</v>
      </c>
      <c r="D63" s="24" t="s">
        <v>188</v>
      </c>
      <c r="E63" s="24">
        <v>91.4</v>
      </c>
      <c r="F63" s="32" t="s">
        <v>188</v>
      </c>
      <c r="G63" s="32">
        <v>79.9</v>
      </c>
      <c r="H63" s="24" t="s">
        <v>188</v>
      </c>
      <c r="I63" s="24">
        <v>83.8</v>
      </c>
      <c r="J63" s="24">
        <v>89.6</v>
      </c>
      <c r="K63" s="24">
        <v>92.9</v>
      </c>
    </row>
    <row r="64" spans="2:11" ht="12.75">
      <c r="B64" s="18">
        <v>14</v>
      </c>
      <c r="C64" s="24" t="s">
        <v>188</v>
      </c>
      <c r="D64" s="24" t="s">
        <v>188</v>
      </c>
      <c r="E64" s="24">
        <v>91.4</v>
      </c>
      <c r="F64" s="32" t="s">
        <v>188</v>
      </c>
      <c r="G64" s="32">
        <v>79.9</v>
      </c>
      <c r="H64" s="24" t="s">
        <v>188</v>
      </c>
      <c r="I64" s="24">
        <v>83.8</v>
      </c>
      <c r="J64" s="24">
        <v>89.8</v>
      </c>
      <c r="K64" s="24">
        <v>93.2</v>
      </c>
    </row>
    <row r="65" spans="2:11" ht="12.75">
      <c r="B65" s="18">
        <v>15</v>
      </c>
      <c r="C65" s="24" t="s">
        <v>188</v>
      </c>
      <c r="D65" s="24" t="s">
        <v>188</v>
      </c>
      <c r="E65" s="24">
        <v>92.9</v>
      </c>
      <c r="F65" s="32" t="s">
        <v>188</v>
      </c>
      <c r="G65" s="32">
        <v>80.2</v>
      </c>
      <c r="H65" s="24" t="s">
        <v>188</v>
      </c>
      <c r="I65" s="24">
        <v>84</v>
      </c>
      <c r="J65" s="24" t="s">
        <v>188</v>
      </c>
      <c r="K65" s="24" t="s">
        <v>188</v>
      </c>
    </row>
    <row r="66" spans="2:11" ht="12.75">
      <c r="B66" s="18"/>
      <c r="C66" s="18"/>
      <c r="D66" s="18"/>
      <c r="E66" s="18"/>
      <c r="F66" s="31"/>
      <c r="G66" s="31"/>
      <c r="H66" s="18"/>
      <c r="I66" s="18"/>
      <c r="J66" s="18"/>
      <c r="K66" s="18"/>
    </row>
    <row r="67" spans="1:11" ht="12.75">
      <c r="A67" s="19"/>
      <c r="B67" s="20" t="s">
        <v>178</v>
      </c>
      <c r="C67" s="17">
        <v>114</v>
      </c>
      <c r="D67" s="17">
        <v>136</v>
      </c>
      <c r="E67" s="17">
        <v>70</v>
      </c>
      <c r="F67" s="36">
        <v>44</v>
      </c>
      <c r="G67" s="36">
        <v>364</v>
      </c>
      <c r="H67" s="17">
        <v>222</v>
      </c>
      <c r="I67" s="17">
        <v>599</v>
      </c>
      <c r="J67" s="17">
        <v>597</v>
      </c>
      <c r="K67" s="17">
        <v>339</v>
      </c>
    </row>
    <row r="69" ht="12.75">
      <c r="A69" s="26" t="s">
        <v>349</v>
      </c>
    </row>
    <row r="70" spans="2:11" ht="12.75">
      <c r="B70" s="18">
        <v>0</v>
      </c>
      <c r="C70" s="24">
        <v>0</v>
      </c>
      <c r="D70" s="18">
        <v>5.3</v>
      </c>
      <c r="E70" s="18">
        <v>1.5</v>
      </c>
      <c r="F70" s="32">
        <v>15</v>
      </c>
      <c r="G70" s="31">
        <v>4.4</v>
      </c>
      <c r="H70" s="18">
        <v>4</v>
      </c>
      <c r="I70" s="18">
        <v>1.4</v>
      </c>
      <c r="J70" s="18">
        <v>1.9</v>
      </c>
      <c r="K70" s="18">
        <v>1.9</v>
      </c>
    </row>
    <row r="71" spans="2:11" ht="12.75">
      <c r="B71" s="18">
        <v>1</v>
      </c>
      <c r="C71" s="18">
        <v>20.5</v>
      </c>
      <c r="D71" s="18">
        <v>22.8</v>
      </c>
      <c r="E71" s="18">
        <v>25.8</v>
      </c>
      <c r="F71" s="32">
        <v>50</v>
      </c>
      <c r="G71" s="31">
        <v>26.6</v>
      </c>
      <c r="H71" s="18">
        <v>15.2</v>
      </c>
      <c r="I71" s="18">
        <v>12.3</v>
      </c>
      <c r="J71" s="18">
        <v>13.2</v>
      </c>
      <c r="K71" s="18">
        <v>21.5</v>
      </c>
    </row>
    <row r="72" spans="2:11" ht="12.75">
      <c r="B72" s="18">
        <v>2</v>
      </c>
      <c r="C72" s="18">
        <v>28.8</v>
      </c>
      <c r="D72" s="18">
        <v>36.8</v>
      </c>
      <c r="E72" s="18">
        <v>37.9</v>
      </c>
      <c r="F72" s="31">
        <v>62.5</v>
      </c>
      <c r="G72" s="31">
        <v>38.6</v>
      </c>
      <c r="H72" s="18">
        <v>27.3</v>
      </c>
      <c r="I72" s="18">
        <v>28.8</v>
      </c>
      <c r="J72" s="18">
        <v>25.2</v>
      </c>
      <c r="K72" s="18">
        <v>40.8</v>
      </c>
    </row>
    <row r="73" spans="2:11" ht="12.75">
      <c r="B73" s="18">
        <v>3</v>
      </c>
      <c r="C73" s="18">
        <v>38.4</v>
      </c>
      <c r="D73" s="24">
        <v>48.2</v>
      </c>
      <c r="E73" s="18">
        <v>45.5</v>
      </c>
      <c r="F73" s="31">
        <v>72.5</v>
      </c>
      <c r="G73" s="31">
        <v>48.5</v>
      </c>
      <c r="H73" s="18">
        <v>30.3</v>
      </c>
      <c r="I73" s="18">
        <v>36.4</v>
      </c>
      <c r="J73" s="18">
        <v>34.5</v>
      </c>
      <c r="K73" s="18">
        <v>51.3</v>
      </c>
    </row>
    <row r="74" spans="2:11" ht="12.75">
      <c r="B74" s="18">
        <v>4</v>
      </c>
      <c r="C74" s="18">
        <v>42.5</v>
      </c>
      <c r="D74" s="18">
        <v>53.5</v>
      </c>
      <c r="E74" s="18">
        <v>54.5</v>
      </c>
      <c r="F74" s="31">
        <v>77.5</v>
      </c>
      <c r="G74" s="31">
        <v>54.3</v>
      </c>
      <c r="H74" s="18">
        <v>32.3</v>
      </c>
      <c r="I74" s="18">
        <v>41.7</v>
      </c>
      <c r="J74" s="18">
        <v>41.4</v>
      </c>
      <c r="K74" s="18">
        <v>57.6</v>
      </c>
    </row>
    <row r="75" spans="2:11" ht="12.75">
      <c r="B75" s="18">
        <v>5</v>
      </c>
      <c r="C75" s="18">
        <v>43.8</v>
      </c>
      <c r="D75" s="24">
        <v>57</v>
      </c>
      <c r="E75" s="18">
        <v>63.6</v>
      </c>
      <c r="F75" s="31">
        <v>82.5</v>
      </c>
      <c r="G75" s="31">
        <v>58.7</v>
      </c>
      <c r="H75" s="18">
        <v>33.3</v>
      </c>
      <c r="I75" s="24">
        <v>44.1</v>
      </c>
      <c r="J75" s="18">
        <v>44.5</v>
      </c>
      <c r="K75" s="18">
        <v>61.1</v>
      </c>
    </row>
    <row r="76" spans="2:11" ht="12.75">
      <c r="B76" s="18">
        <v>6</v>
      </c>
      <c r="C76" s="18" t="s">
        <v>188</v>
      </c>
      <c r="D76" s="18">
        <v>62.3</v>
      </c>
      <c r="E76" s="18">
        <v>66.7</v>
      </c>
      <c r="F76" s="31" t="s">
        <v>188</v>
      </c>
      <c r="G76" s="31">
        <v>61.4</v>
      </c>
      <c r="H76" s="18">
        <v>34.3</v>
      </c>
      <c r="I76" s="24">
        <v>46.7</v>
      </c>
      <c r="J76" s="18">
        <v>45.5</v>
      </c>
      <c r="K76" s="18">
        <v>61.7</v>
      </c>
    </row>
    <row r="77" spans="2:11" ht="12.75">
      <c r="B77" s="18">
        <v>7</v>
      </c>
      <c r="C77" s="18" t="s">
        <v>188</v>
      </c>
      <c r="D77" s="18">
        <v>66.7</v>
      </c>
      <c r="E77" s="18">
        <v>69.7</v>
      </c>
      <c r="F77" s="31" t="s">
        <v>188</v>
      </c>
      <c r="G77" s="31">
        <v>63.8</v>
      </c>
      <c r="H77" s="18" t="s">
        <v>188</v>
      </c>
      <c r="I77" s="24">
        <v>47.3</v>
      </c>
      <c r="J77" s="18">
        <v>47.1</v>
      </c>
      <c r="K77" s="18">
        <v>63.6</v>
      </c>
    </row>
    <row r="78" spans="2:11" ht="12.75">
      <c r="B78" s="18">
        <v>8</v>
      </c>
      <c r="C78" s="18" t="s">
        <v>188</v>
      </c>
      <c r="D78" s="18">
        <v>66.7</v>
      </c>
      <c r="E78" s="24">
        <v>71.2</v>
      </c>
      <c r="F78" s="31" t="s">
        <v>188</v>
      </c>
      <c r="G78" s="31">
        <v>64.2</v>
      </c>
      <c r="H78" s="18" t="s">
        <v>188</v>
      </c>
      <c r="I78" s="24">
        <v>47.9</v>
      </c>
      <c r="J78" s="18">
        <v>48.1</v>
      </c>
      <c r="K78" s="18">
        <v>64.6</v>
      </c>
    </row>
    <row r="79" spans="2:11" ht="12.75">
      <c r="B79" s="18">
        <v>9</v>
      </c>
      <c r="C79" s="18" t="s">
        <v>188</v>
      </c>
      <c r="D79" s="18">
        <v>68.4</v>
      </c>
      <c r="E79" s="18">
        <v>71.2</v>
      </c>
      <c r="F79" s="31" t="s">
        <v>188</v>
      </c>
      <c r="G79" s="31">
        <v>64.8</v>
      </c>
      <c r="H79" s="18" t="s">
        <v>188</v>
      </c>
      <c r="I79" s="24">
        <v>47.9</v>
      </c>
      <c r="J79" s="18">
        <v>48.6</v>
      </c>
      <c r="K79" s="18">
        <v>64.6</v>
      </c>
    </row>
    <row r="80" spans="2:11" ht="12.75">
      <c r="B80" s="18">
        <v>10</v>
      </c>
      <c r="C80" s="18" t="s">
        <v>188</v>
      </c>
      <c r="D80" s="18">
        <v>69.3</v>
      </c>
      <c r="E80" s="18">
        <v>72.7</v>
      </c>
      <c r="F80" s="31" t="s">
        <v>188</v>
      </c>
      <c r="G80" s="31">
        <v>65.5</v>
      </c>
      <c r="H80" s="18" t="s">
        <v>188</v>
      </c>
      <c r="I80" s="24">
        <v>48.7</v>
      </c>
      <c r="J80" s="18">
        <v>49</v>
      </c>
      <c r="K80" s="18">
        <v>64.9</v>
      </c>
    </row>
    <row r="81" spans="2:11" ht="12.75">
      <c r="B81" s="18">
        <v>11</v>
      </c>
      <c r="C81" s="18" t="s">
        <v>188</v>
      </c>
      <c r="D81" s="18">
        <v>70.2</v>
      </c>
      <c r="E81" s="18">
        <v>72.7</v>
      </c>
      <c r="F81" s="31" t="s">
        <v>188</v>
      </c>
      <c r="G81" s="31">
        <v>65.9</v>
      </c>
      <c r="H81" s="18" t="s">
        <v>188</v>
      </c>
      <c r="I81" s="24">
        <v>48.9</v>
      </c>
      <c r="J81" s="18">
        <v>49.7</v>
      </c>
      <c r="K81" s="18">
        <v>65.2</v>
      </c>
    </row>
    <row r="82" spans="2:11" ht="12.75">
      <c r="B82" s="18">
        <v>12</v>
      </c>
      <c r="C82" s="18" t="s">
        <v>188</v>
      </c>
      <c r="D82" s="18" t="s">
        <v>188</v>
      </c>
      <c r="E82" s="18">
        <v>72.7</v>
      </c>
      <c r="F82" s="31" t="s">
        <v>188</v>
      </c>
      <c r="G82" s="31">
        <v>65.9</v>
      </c>
      <c r="H82" s="18" t="s">
        <v>188</v>
      </c>
      <c r="I82" s="18" t="s">
        <v>188</v>
      </c>
      <c r="J82" s="18">
        <v>50.6</v>
      </c>
      <c r="K82" s="18">
        <v>65.8</v>
      </c>
    </row>
    <row r="83" spans="2:11" ht="12.75">
      <c r="B83" s="18">
        <v>13</v>
      </c>
      <c r="C83" s="18" t="s">
        <v>188</v>
      </c>
      <c r="D83" s="18" t="s">
        <v>188</v>
      </c>
      <c r="E83" s="18">
        <v>74.2</v>
      </c>
      <c r="F83" s="31" t="s">
        <v>188</v>
      </c>
      <c r="G83" s="31">
        <v>66.2</v>
      </c>
      <c r="H83" s="18" t="s">
        <v>188</v>
      </c>
      <c r="I83" s="18" t="s">
        <v>188</v>
      </c>
      <c r="J83" s="24">
        <v>51</v>
      </c>
      <c r="K83" s="18" t="s">
        <v>188</v>
      </c>
    </row>
    <row r="84" spans="2:11" ht="12.75">
      <c r="B84" s="18">
        <v>14</v>
      </c>
      <c r="C84" s="18" t="s">
        <v>188</v>
      </c>
      <c r="D84" s="18" t="s">
        <v>188</v>
      </c>
      <c r="E84" s="18" t="s">
        <v>188</v>
      </c>
      <c r="F84" s="31" t="s">
        <v>188</v>
      </c>
      <c r="G84" s="31" t="str">
        <f>H85</f>
        <v>-</v>
      </c>
      <c r="H84" s="18" t="s">
        <v>188</v>
      </c>
      <c r="I84" s="18" t="s">
        <v>188</v>
      </c>
      <c r="J84" s="18" t="s">
        <v>188</v>
      </c>
      <c r="K84" s="18" t="s">
        <v>188</v>
      </c>
    </row>
    <row r="85" spans="2:11" ht="12.75">
      <c r="B85" s="18">
        <v>15</v>
      </c>
      <c r="C85" s="18" t="s">
        <v>188</v>
      </c>
      <c r="D85" s="18" t="s">
        <v>188</v>
      </c>
      <c r="E85" s="18" t="s">
        <v>188</v>
      </c>
      <c r="F85" s="31" t="s">
        <v>188</v>
      </c>
      <c r="G85" s="31" t="s">
        <v>188</v>
      </c>
      <c r="H85" s="18" t="s">
        <v>188</v>
      </c>
      <c r="I85" s="18" t="s">
        <v>188</v>
      </c>
      <c r="J85" s="18" t="s">
        <v>188</v>
      </c>
      <c r="K85" s="18" t="s">
        <v>188</v>
      </c>
    </row>
    <row r="86" spans="2:11" ht="12.75">
      <c r="B86" s="18"/>
      <c r="C86" s="18"/>
      <c r="D86" s="18"/>
      <c r="E86" s="18"/>
      <c r="F86" s="31"/>
      <c r="G86" s="31"/>
      <c r="H86" s="18"/>
      <c r="I86" s="18"/>
      <c r="J86" s="18"/>
      <c r="K86" s="18"/>
    </row>
    <row r="87" spans="1:11" ht="12.75">
      <c r="A87" s="19"/>
      <c r="B87" s="20" t="s">
        <v>178</v>
      </c>
      <c r="C87" s="17">
        <v>73</v>
      </c>
      <c r="D87" s="17">
        <v>114</v>
      </c>
      <c r="E87" s="17">
        <v>66</v>
      </c>
      <c r="F87" s="36">
        <v>40</v>
      </c>
      <c r="G87" s="36">
        <v>293</v>
      </c>
      <c r="H87" s="17">
        <v>99</v>
      </c>
      <c r="I87" s="17">
        <v>503</v>
      </c>
      <c r="J87" s="17">
        <v>539</v>
      </c>
      <c r="K87" s="17">
        <v>316</v>
      </c>
    </row>
    <row r="88" spans="1:11" ht="12.75">
      <c r="A88" s="21"/>
      <c r="B88" s="41"/>
      <c r="C88" s="25"/>
      <c r="D88" s="25"/>
      <c r="E88" s="25"/>
      <c r="F88" s="55"/>
      <c r="G88" s="25"/>
      <c r="H88" s="25"/>
      <c r="I88" s="25"/>
      <c r="J88" s="25"/>
      <c r="K88" s="25"/>
    </row>
    <row r="89" spans="1:11" ht="12.75">
      <c r="A89" s="40" t="s">
        <v>350</v>
      </c>
      <c r="B89" s="41"/>
      <c r="C89" s="25"/>
      <c r="D89" s="25"/>
      <c r="E89" s="25"/>
      <c r="F89" s="34"/>
      <c r="G89" s="25"/>
      <c r="H89" s="25"/>
      <c r="I89" s="25"/>
      <c r="J89" s="25"/>
      <c r="K89" s="25"/>
    </row>
    <row r="90" spans="2:11" ht="12.75">
      <c r="B90" s="18" t="s">
        <v>145</v>
      </c>
      <c r="C90" s="18">
        <v>462.9</v>
      </c>
      <c r="D90" s="18">
        <v>513.5</v>
      </c>
      <c r="E90" s="18">
        <v>592.1</v>
      </c>
      <c r="F90" s="32">
        <v>361.7</v>
      </c>
      <c r="G90" s="31"/>
      <c r="H90" s="18">
        <v>137.1</v>
      </c>
      <c r="I90" s="18">
        <v>128.5</v>
      </c>
      <c r="J90" s="18">
        <v>191.3</v>
      </c>
      <c r="K90" s="1">
        <v>158.2</v>
      </c>
    </row>
    <row r="91" spans="2:11" ht="12.75">
      <c r="B91" s="18" t="s">
        <v>146</v>
      </c>
      <c r="C91" s="18" t="s">
        <v>188</v>
      </c>
      <c r="D91" s="18">
        <v>878.4</v>
      </c>
      <c r="E91" s="18">
        <v>1289.5</v>
      </c>
      <c r="F91" s="31">
        <v>1744.7</v>
      </c>
      <c r="G91" s="31"/>
      <c r="H91" s="24" t="s">
        <v>188</v>
      </c>
      <c r="I91" s="18">
        <v>535.3</v>
      </c>
      <c r="J91" s="18">
        <v>658.1</v>
      </c>
      <c r="K91" s="1">
        <v>967.8</v>
      </c>
    </row>
    <row r="92" spans="2:11" ht="12.75">
      <c r="B92" s="18" t="s">
        <v>147</v>
      </c>
      <c r="C92" s="18" t="s">
        <v>188</v>
      </c>
      <c r="D92" s="18" t="s">
        <v>188</v>
      </c>
      <c r="E92" s="18">
        <v>763.2</v>
      </c>
      <c r="F92" s="31">
        <v>1042.6</v>
      </c>
      <c r="G92" s="31"/>
      <c r="H92" s="18" t="s">
        <v>188</v>
      </c>
      <c r="I92" s="18" t="s">
        <v>188</v>
      </c>
      <c r="J92" s="18">
        <v>802.7</v>
      </c>
      <c r="K92" s="1">
        <v>1045.6</v>
      </c>
    </row>
    <row r="93" spans="1:11" ht="12.75">
      <c r="A93" s="19"/>
      <c r="B93" s="20" t="s">
        <v>148</v>
      </c>
      <c r="C93" s="20" t="s">
        <v>188</v>
      </c>
      <c r="D93" s="20" t="s">
        <v>188</v>
      </c>
      <c r="E93" s="20" t="s">
        <v>188</v>
      </c>
      <c r="F93" s="29">
        <v>574.5</v>
      </c>
      <c r="G93" s="29"/>
      <c r="H93" s="20" t="s">
        <v>188</v>
      </c>
      <c r="I93" s="20" t="s">
        <v>188</v>
      </c>
      <c r="J93" s="20" t="s">
        <v>188</v>
      </c>
      <c r="K93" s="19">
        <v>469.2</v>
      </c>
    </row>
  </sheetData>
  <mergeCells count="12">
    <mergeCell ref="A1:K1"/>
    <mergeCell ref="A2:K2"/>
    <mergeCell ref="C3:G3"/>
    <mergeCell ref="H3:K3"/>
    <mergeCell ref="C4:K4"/>
    <mergeCell ref="C6:K6"/>
    <mergeCell ref="A42:K42"/>
    <mergeCell ref="A43:K43"/>
    <mergeCell ref="C44:G44"/>
    <mergeCell ref="H44:K44"/>
    <mergeCell ref="C45:K45"/>
    <mergeCell ref="C47:K47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7.28125" style="1" customWidth="1"/>
    <col min="2" max="12" width="8.7109375" style="1" customWidth="1"/>
    <col min="13" max="24" width="10.7109375" style="1" customWidth="1"/>
    <col min="25" max="16384" width="9.140625" style="1" customWidth="1"/>
  </cols>
  <sheetData>
    <row r="1" spans="1:10" ht="12.75">
      <c r="A1" s="86" t="s">
        <v>206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207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ht="12.75">
      <c r="A7" s="1" t="s">
        <v>208</v>
      </c>
    </row>
    <row r="8" spans="2:10" ht="12.75">
      <c r="B8" s="23" t="s">
        <v>209</v>
      </c>
      <c r="C8" s="18">
        <v>13.1</v>
      </c>
      <c r="D8" s="18">
        <v>46.2</v>
      </c>
      <c r="E8" s="18">
        <v>63.3</v>
      </c>
      <c r="F8" s="18">
        <v>71.7</v>
      </c>
      <c r="G8" s="18">
        <v>76.6</v>
      </c>
      <c r="H8" s="18">
        <v>82.1</v>
      </c>
      <c r="I8" s="24">
        <v>82.3</v>
      </c>
      <c r="J8" s="18">
        <v>86.6</v>
      </c>
    </row>
    <row r="9" spans="2:10" ht="12.75">
      <c r="B9" s="23" t="s">
        <v>210</v>
      </c>
      <c r="C9" s="24">
        <v>37</v>
      </c>
      <c r="D9" s="18">
        <v>21.2</v>
      </c>
      <c r="E9" s="18">
        <v>12.4</v>
      </c>
      <c r="F9" s="18">
        <v>9.4</v>
      </c>
      <c r="G9" s="24">
        <v>4</v>
      </c>
      <c r="H9" s="18">
        <v>3.3</v>
      </c>
      <c r="I9" s="18">
        <v>2.6</v>
      </c>
      <c r="J9" s="24">
        <v>0</v>
      </c>
    </row>
    <row r="10" spans="2:10" ht="12.75">
      <c r="B10" s="23" t="s">
        <v>211</v>
      </c>
      <c r="C10" s="18">
        <v>49.9</v>
      </c>
      <c r="D10" s="18">
        <v>32.6</v>
      </c>
      <c r="E10" s="18">
        <v>24.3</v>
      </c>
      <c r="F10" s="18">
        <v>18.9</v>
      </c>
      <c r="G10" s="18">
        <v>19.4</v>
      </c>
      <c r="H10" s="18">
        <v>14.7</v>
      </c>
      <c r="I10" s="18">
        <v>15.2</v>
      </c>
      <c r="J10" s="18">
        <v>13.4</v>
      </c>
    </row>
    <row r="11" spans="3:10" ht="12.75">
      <c r="C11" s="20"/>
      <c r="D11" s="20"/>
      <c r="E11" s="20"/>
      <c r="F11" s="20"/>
      <c r="G11" s="20"/>
      <c r="H11" s="20"/>
      <c r="I11" s="20"/>
      <c r="J11" s="20"/>
    </row>
    <row r="12" spans="2:10" ht="12.75">
      <c r="B12" s="1" t="s">
        <v>24</v>
      </c>
      <c r="C12" s="24">
        <v>100</v>
      </c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</row>
    <row r="13" spans="3:10" ht="12.75">
      <c r="C13" s="18"/>
      <c r="D13" s="18"/>
      <c r="E13" s="18"/>
      <c r="F13" s="18"/>
      <c r="G13" s="18"/>
      <c r="H13" s="18"/>
      <c r="I13" s="18"/>
      <c r="J13" s="18"/>
    </row>
    <row r="14" spans="1:10" ht="12.75">
      <c r="A14" s="19"/>
      <c r="B14" s="19" t="s">
        <v>178</v>
      </c>
      <c r="C14" s="17">
        <v>111.8</v>
      </c>
      <c r="D14" s="17">
        <v>247.7</v>
      </c>
      <c r="E14" s="17">
        <v>359.5</v>
      </c>
      <c r="F14" s="17">
        <v>450.8</v>
      </c>
      <c r="G14" s="17">
        <v>394.3</v>
      </c>
      <c r="H14" s="17">
        <v>368.2</v>
      </c>
      <c r="I14" s="17">
        <v>249.7</v>
      </c>
      <c r="J14" s="17">
        <v>198.1</v>
      </c>
    </row>
    <row r="15" spans="1:10" ht="12.75">
      <c r="A15" s="21"/>
      <c r="B15" s="21"/>
      <c r="C15" s="25"/>
      <c r="D15" s="25"/>
      <c r="E15" s="25"/>
      <c r="F15" s="25"/>
      <c r="G15" s="25"/>
      <c r="H15" s="25"/>
      <c r="I15" s="25"/>
      <c r="J15" s="25"/>
    </row>
  </sheetData>
  <mergeCells count="4">
    <mergeCell ref="A1:J1"/>
    <mergeCell ref="A2:J2"/>
    <mergeCell ref="C3:J3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2.57421875" style="1" customWidth="1"/>
    <col min="2" max="15" width="8.7109375" style="1" customWidth="1"/>
    <col min="16" max="32" width="10.7109375" style="1" customWidth="1"/>
    <col min="33" max="16384" width="9.140625" style="1" customWidth="1"/>
  </cols>
  <sheetData>
    <row r="1" spans="1:11" ht="12.75">
      <c r="A1" s="78" t="s">
        <v>207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2.75">
      <c r="A2" s="27"/>
      <c r="B2" s="27"/>
      <c r="C2" s="83" t="s">
        <v>46</v>
      </c>
      <c r="D2" s="83"/>
      <c r="E2" s="83"/>
      <c r="F2" s="83"/>
      <c r="G2" s="91"/>
      <c r="H2" s="83" t="s">
        <v>47</v>
      </c>
      <c r="I2" s="83"/>
      <c r="J2" s="83"/>
      <c r="K2" s="83"/>
    </row>
    <row r="3" spans="3:11" ht="12.75">
      <c r="C3" s="88" t="s">
        <v>163</v>
      </c>
      <c r="D3" s="88"/>
      <c r="E3" s="88"/>
      <c r="F3" s="88"/>
      <c r="G3" s="88"/>
      <c r="H3" s="88"/>
      <c r="I3" s="88"/>
      <c r="J3" s="88"/>
      <c r="K3" s="88"/>
    </row>
    <row r="4" spans="1:11" ht="12.75">
      <c r="A4" s="19"/>
      <c r="B4" s="19"/>
      <c r="C4" s="20" t="s">
        <v>279</v>
      </c>
      <c r="D4" s="20" t="s">
        <v>280</v>
      </c>
      <c r="E4" s="20" t="s">
        <v>281</v>
      </c>
      <c r="F4" s="29" t="s">
        <v>282</v>
      </c>
      <c r="G4" s="29" t="s">
        <v>24</v>
      </c>
      <c r="H4" s="20" t="s">
        <v>279</v>
      </c>
      <c r="I4" s="20" t="s">
        <v>280</v>
      </c>
      <c r="J4" s="20" t="s">
        <v>281</v>
      </c>
      <c r="K4" s="20" t="s">
        <v>282</v>
      </c>
    </row>
    <row r="5" spans="2:11" ht="12.75">
      <c r="B5" s="21"/>
      <c r="C5" s="88" t="s">
        <v>164</v>
      </c>
      <c r="D5" s="88"/>
      <c r="E5" s="88"/>
      <c r="F5" s="88"/>
      <c r="G5" s="88"/>
      <c r="H5" s="88"/>
      <c r="I5" s="88"/>
      <c r="J5" s="88"/>
      <c r="K5" s="88"/>
    </row>
    <row r="6" spans="1:11" ht="12.75">
      <c r="A6" s="19"/>
      <c r="B6" s="19"/>
      <c r="C6" s="20" t="s">
        <v>283</v>
      </c>
      <c r="D6" s="20" t="s">
        <v>284</v>
      </c>
      <c r="E6" s="20" t="s">
        <v>285</v>
      </c>
      <c r="F6" s="29" t="s">
        <v>286</v>
      </c>
      <c r="G6" s="29"/>
      <c r="H6" s="20" t="s">
        <v>283</v>
      </c>
      <c r="I6" s="20" t="s">
        <v>284</v>
      </c>
      <c r="J6" s="20" t="s">
        <v>285</v>
      </c>
      <c r="K6" s="20" t="s">
        <v>286</v>
      </c>
    </row>
    <row r="7" spans="1:7" ht="12.75">
      <c r="A7" s="1" t="s">
        <v>208</v>
      </c>
      <c r="F7" s="35"/>
      <c r="G7" s="30"/>
    </row>
    <row r="8" spans="2:11" ht="12.75">
      <c r="B8" s="26" t="s">
        <v>209</v>
      </c>
      <c r="C8" s="18">
        <v>12.3</v>
      </c>
      <c r="D8" s="24">
        <v>36</v>
      </c>
      <c r="E8" s="24">
        <v>60</v>
      </c>
      <c r="F8" s="31">
        <v>68.2</v>
      </c>
      <c r="G8" s="31">
        <v>37.1</v>
      </c>
      <c r="H8" s="18">
        <v>43.7</v>
      </c>
      <c r="I8" s="24">
        <v>72.8</v>
      </c>
      <c r="J8" s="18">
        <v>79.9</v>
      </c>
      <c r="K8" s="18">
        <v>86.7</v>
      </c>
    </row>
    <row r="9" spans="2:11" ht="12.75">
      <c r="B9" s="26" t="s">
        <v>210</v>
      </c>
      <c r="C9" s="24">
        <v>36</v>
      </c>
      <c r="D9" s="18">
        <v>19.1</v>
      </c>
      <c r="E9" s="18">
        <v>5.7</v>
      </c>
      <c r="F9" s="31">
        <v>4.5</v>
      </c>
      <c r="G9" s="31">
        <v>20.1</v>
      </c>
      <c r="H9" s="18">
        <v>23.4</v>
      </c>
      <c r="I9" s="18">
        <v>9.3</v>
      </c>
      <c r="J9" s="24">
        <v>3.7</v>
      </c>
      <c r="K9" s="18">
        <v>1.2</v>
      </c>
    </row>
    <row r="10" spans="2:11" ht="12.75">
      <c r="B10" s="26" t="s">
        <v>211</v>
      </c>
      <c r="C10" s="18">
        <v>51.8</v>
      </c>
      <c r="D10" s="18">
        <v>44.9</v>
      </c>
      <c r="E10" s="18">
        <v>34.3</v>
      </c>
      <c r="F10" s="31">
        <v>27.3</v>
      </c>
      <c r="G10" s="31">
        <v>42.9</v>
      </c>
      <c r="H10" s="18">
        <v>32.9</v>
      </c>
      <c r="I10" s="18">
        <v>17.9</v>
      </c>
      <c r="J10" s="18">
        <v>16.4</v>
      </c>
      <c r="K10" s="18">
        <v>12.1</v>
      </c>
    </row>
    <row r="11" spans="3:11" ht="12.75">
      <c r="C11" s="20"/>
      <c r="D11" s="20"/>
      <c r="E11" s="20"/>
      <c r="F11" s="29"/>
      <c r="G11" s="29"/>
      <c r="H11" s="20"/>
      <c r="I11" s="20"/>
      <c r="J11" s="20"/>
      <c r="K11" s="20"/>
    </row>
    <row r="12" spans="2:11" ht="12.75">
      <c r="B12" s="1" t="s">
        <v>185</v>
      </c>
      <c r="C12" s="18">
        <v>100</v>
      </c>
      <c r="D12" s="18">
        <v>100</v>
      </c>
      <c r="E12" s="18">
        <v>100</v>
      </c>
      <c r="F12" s="31">
        <v>100</v>
      </c>
      <c r="G12" s="31">
        <v>100</v>
      </c>
      <c r="H12" s="18">
        <v>100</v>
      </c>
      <c r="I12" s="18">
        <v>100</v>
      </c>
      <c r="J12" s="18">
        <v>100</v>
      </c>
      <c r="K12" s="18">
        <v>100</v>
      </c>
    </row>
    <row r="13" spans="3:11" ht="12.75">
      <c r="C13" s="18"/>
      <c r="D13" s="18"/>
      <c r="E13" s="18"/>
      <c r="F13" s="31"/>
      <c r="G13" s="31"/>
      <c r="H13" s="18"/>
      <c r="I13" s="18"/>
      <c r="J13" s="18"/>
      <c r="K13" s="18"/>
    </row>
    <row r="14" spans="1:11" ht="12.75">
      <c r="A14" s="19"/>
      <c r="B14" s="19" t="s">
        <v>178</v>
      </c>
      <c r="C14" s="17">
        <v>114</v>
      </c>
      <c r="D14" s="17">
        <v>136</v>
      </c>
      <c r="E14" s="17">
        <v>70</v>
      </c>
      <c r="F14" s="36">
        <v>44</v>
      </c>
      <c r="G14" s="36">
        <v>364</v>
      </c>
      <c r="H14" s="17">
        <v>222</v>
      </c>
      <c r="I14" s="17">
        <v>599</v>
      </c>
      <c r="J14" s="17">
        <v>597</v>
      </c>
      <c r="K14" s="17">
        <v>339</v>
      </c>
    </row>
  </sheetData>
  <mergeCells count="5">
    <mergeCell ref="C5:K5"/>
    <mergeCell ref="A1:K1"/>
    <mergeCell ref="C2:G2"/>
    <mergeCell ref="H2:K2"/>
    <mergeCell ref="C3:K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24.28125" style="1" customWidth="1"/>
    <col min="2" max="11" width="8.7109375" style="1" customWidth="1"/>
    <col min="12" max="61" width="10.7109375" style="1" customWidth="1"/>
    <col min="62" max="16384" width="9.140625" style="1" customWidth="1"/>
  </cols>
  <sheetData>
    <row r="1" spans="1:10" ht="12.75">
      <c r="A1" s="86" t="s">
        <v>212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213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ht="12.75">
      <c r="A7" s="26" t="s">
        <v>214</v>
      </c>
    </row>
    <row r="8" spans="2:10" ht="12.75">
      <c r="B8" s="18">
        <v>15</v>
      </c>
      <c r="C8" s="24">
        <v>1.2</v>
      </c>
      <c r="D8" s="24">
        <v>0.8</v>
      </c>
      <c r="E8" s="24">
        <v>0.6</v>
      </c>
      <c r="F8" s="24">
        <v>0.4</v>
      </c>
      <c r="G8" s="24">
        <v>0.2</v>
      </c>
      <c r="H8" s="24">
        <v>0.6</v>
      </c>
      <c r="I8" s="24">
        <v>0</v>
      </c>
      <c r="J8" s="24">
        <v>0.6</v>
      </c>
    </row>
    <row r="9" spans="2:10" ht="12.75">
      <c r="B9" s="18">
        <v>16</v>
      </c>
      <c r="C9" s="24">
        <v>4.7</v>
      </c>
      <c r="D9" s="24">
        <v>3.3</v>
      </c>
      <c r="E9" s="24">
        <v>2.5</v>
      </c>
      <c r="F9" s="24">
        <v>3.9</v>
      </c>
      <c r="G9" s="24">
        <v>1</v>
      </c>
      <c r="H9" s="24">
        <v>1.3</v>
      </c>
      <c r="I9" s="24">
        <v>1.1</v>
      </c>
      <c r="J9" s="24">
        <v>1.2</v>
      </c>
    </row>
    <row r="10" spans="2:10" ht="12.75">
      <c r="B10" s="18">
        <v>17</v>
      </c>
      <c r="C10" s="24">
        <v>9.9</v>
      </c>
      <c r="D10" s="24">
        <v>7.6</v>
      </c>
      <c r="E10" s="24">
        <v>7.7</v>
      </c>
      <c r="F10" s="24">
        <v>7.5</v>
      </c>
      <c r="G10" s="24">
        <v>7.5</v>
      </c>
      <c r="H10" s="24">
        <v>4.6</v>
      </c>
      <c r="I10" s="24">
        <v>4.4</v>
      </c>
      <c r="J10" s="24">
        <v>3.6</v>
      </c>
    </row>
    <row r="11" spans="2:10" ht="12.75">
      <c r="B11" s="18">
        <v>18</v>
      </c>
      <c r="C11" s="24">
        <v>16</v>
      </c>
      <c r="D11" s="24">
        <v>14.2</v>
      </c>
      <c r="E11" s="24">
        <v>12.6</v>
      </c>
      <c r="F11" s="24">
        <v>14.6</v>
      </c>
      <c r="G11" s="24">
        <v>14.1</v>
      </c>
      <c r="H11" s="24">
        <v>12.7</v>
      </c>
      <c r="I11" s="24">
        <v>7.3</v>
      </c>
      <c r="J11" s="24">
        <v>7.1</v>
      </c>
    </row>
    <row r="12" spans="2:10" ht="12.75">
      <c r="B12" s="18">
        <v>19</v>
      </c>
      <c r="C12" s="24">
        <v>24</v>
      </c>
      <c r="D12" s="24">
        <v>20.4</v>
      </c>
      <c r="E12" s="24">
        <v>19.6</v>
      </c>
      <c r="F12" s="24">
        <v>20.2</v>
      </c>
      <c r="G12" s="24">
        <v>23.4</v>
      </c>
      <c r="H12" s="24">
        <v>22.3</v>
      </c>
      <c r="I12" s="24">
        <v>16.9</v>
      </c>
      <c r="J12" s="24">
        <v>11.8</v>
      </c>
    </row>
    <row r="13" spans="2:10" ht="12.75">
      <c r="B13" s="18">
        <v>20</v>
      </c>
      <c r="C13" s="24" t="s">
        <v>188</v>
      </c>
      <c r="D13" s="24">
        <v>28</v>
      </c>
      <c r="E13" s="24">
        <v>26.9</v>
      </c>
      <c r="F13" s="24">
        <v>25.6</v>
      </c>
      <c r="G13" s="24">
        <v>28.1</v>
      </c>
      <c r="H13" s="24">
        <v>28.1</v>
      </c>
      <c r="I13" s="24">
        <v>27</v>
      </c>
      <c r="J13" s="24">
        <v>19.9</v>
      </c>
    </row>
    <row r="14" spans="2:10" ht="12.75">
      <c r="B14" s="18">
        <v>21</v>
      </c>
      <c r="C14" s="24" t="s">
        <v>188</v>
      </c>
      <c r="D14" s="24">
        <v>37.2</v>
      </c>
      <c r="E14" s="24">
        <v>32.5</v>
      </c>
      <c r="F14" s="24">
        <v>34.4</v>
      </c>
      <c r="G14" s="24">
        <v>37.8</v>
      </c>
      <c r="H14" s="24">
        <v>34.7</v>
      </c>
      <c r="I14" s="24">
        <v>40.7</v>
      </c>
      <c r="J14" s="24">
        <v>35.3</v>
      </c>
    </row>
    <row r="15" spans="2:10" ht="12.75">
      <c r="B15" s="18">
        <v>22</v>
      </c>
      <c r="C15" s="24" t="s">
        <v>188</v>
      </c>
      <c r="D15" s="24">
        <v>43.5</v>
      </c>
      <c r="E15" s="24">
        <v>39.5</v>
      </c>
      <c r="F15" s="24">
        <v>44.4</v>
      </c>
      <c r="G15" s="24">
        <v>45.8</v>
      </c>
      <c r="H15" s="24">
        <v>41.6</v>
      </c>
      <c r="I15" s="24">
        <v>51.3</v>
      </c>
      <c r="J15" s="24">
        <v>49.7</v>
      </c>
    </row>
    <row r="16" spans="2:10" ht="12.75">
      <c r="B16" s="18">
        <v>23</v>
      </c>
      <c r="C16" s="24" t="s">
        <v>188</v>
      </c>
      <c r="D16" s="24">
        <v>51.4</v>
      </c>
      <c r="E16" s="24">
        <v>48.1</v>
      </c>
      <c r="F16" s="24">
        <v>50.6</v>
      </c>
      <c r="G16" s="24">
        <v>53.1</v>
      </c>
      <c r="H16" s="24">
        <v>49.3</v>
      </c>
      <c r="I16" s="24">
        <v>59.3</v>
      </c>
      <c r="J16" s="24">
        <v>59.9</v>
      </c>
    </row>
    <row r="17" spans="2:10" ht="12.75">
      <c r="B17" s="18">
        <v>24</v>
      </c>
      <c r="C17" s="24" t="s">
        <v>188</v>
      </c>
      <c r="D17" s="24">
        <v>59.9</v>
      </c>
      <c r="E17" s="24">
        <v>54.9</v>
      </c>
      <c r="F17" s="24">
        <v>57.8</v>
      </c>
      <c r="G17" s="24">
        <v>59.6</v>
      </c>
      <c r="H17" s="24">
        <v>57.1</v>
      </c>
      <c r="I17" s="24">
        <v>66.7</v>
      </c>
      <c r="J17" s="24">
        <v>67.1</v>
      </c>
    </row>
    <row r="18" spans="2:10" ht="12.75">
      <c r="B18" s="18">
        <v>25</v>
      </c>
      <c r="C18" s="24" t="s">
        <v>188</v>
      </c>
      <c r="D18" s="24" t="s">
        <v>188</v>
      </c>
      <c r="E18" s="24">
        <v>62.2</v>
      </c>
      <c r="F18" s="24">
        <v>63.4</v>
      </c>
      <c r="G18" s="24">
        <v>66.4</v>
      </c>
      <c r="H18" s="24">
        <v>65.2</v>
      </c>
      <c r="I18" s="24">
        <v>75.1</v>
      </c>
      <c r="J18" s="24">
        <v>75.4</v>
      </c>
    </row>
    <row r="19" spans="2:10" ht="12.75">
      <c r="B19" s="18">
        <v>26</v>
      </c>
      <c r="C19" s="24" t="s">
        <v>188</v>
      </c>
      <c r="D19" s="24" t="s">
        <v>188</v>
      </c>
      <c r="E19" s="24">
        <v>68.8</v>
      </c>
      <c r="F19" s="24">
        <v>67.2</v>
      </c>
      <c r="G19" s="24">
        <v>71</v>
      </c>
      <c r="H19" s="24">
        <v>72.4</v>
      </c>
      <c r="I19" s="24">
        <v>80.5</v>
      </c>
      <c r="J19" s="24">
        <v>76.4</v>
      </c>
    </row>
    <row r="20" spans="2:10" ht="12.75">
      <c r="B20" s="18">
        <v>27</v>
      </c>
      <c r="C20" s="24" t="s">
        <v>188</v>
      </c>
      <c r="D20" s="24" t="s">
        <v>188</v>
      </c>
      <c r="E20" s="24">
        <v>75.9</v>
      </c>
      <c r="F20" s="24">
        <v>72.1</v>
      </c>
      <c r="G20" s="24">
        <v>73.5</v>
      </c>
      <c r="H20" s="24">
        <v>75.7</v>
      </c>
      <c r="I20" s="24">
        <v>83.7</v>
      </c>
      <c r="J20" s="24">
        <v>80.1</v>
      </c>
    </row>
    <row r="21" spans="2:10" ht="12.75">
      <c r="B21" s="18">
        <v>28</v>
      </c>
      <c r="C21" s="24" t="s">
        <v>188</v>
      </c>
      <c r="D21" s="24" t="s">
        <v>188</v>
      </c>
      <c r="E21" s="24">
        <v>80.5</v>
      </c>
      <c r="F21" s="24">
        <v>76.3</v>
      </c>
      <c r="G21" s="24">
        <v>76</v>
      </c>
      <c r="H21" s="24">
        <v>79.9</v>
      </c>
      <c r="I21" s="24">
        <v>86.4</v>
      </c>
      <c r="J21" s="24">
        <v>83.7</v>
      </c>
    </row>
    <row r="22" spans="2:10" ht="12.75">
      <c r="B22" s="18">
        <v>29</v>
      </c>
      <c r="C22" s="24" t="s">
        <v>188</v>
      </c>
      <c r="D22" s="24" t="s">
        <v>188</v>
      </c>
      <c r="E22" s="24">
        <v>83.2</v>
      </c>
      <c r="F22" s="24">
        <v>79.5</v>
      </c>
      <c r="G22" s="24">
        <v>78.7</v>
      </c>
      <c r="H22" s="24">
        <v>82.1</v>
      </c>
      <c r="I22" s="24">
        <v>86.8</v>
      </c>
      <c r="J22" s="24">
        <v>88.9</v>
      </c>
    </row>
    <row r="23" spans="2:10" ht="12.75">
      <c r="B23" s="18">
        <v>30</v>
      </c>
      <c r="C23" s="24" t="s">
        <v>188</v>
      </c>
      <c r="D23" s="24" t="s">
        <v>188</v>
      </c>
      <c r="E23" s="24" t="s">
        <v>188</v>
      </c>
      <c r="F23" s="24">
        <v>81.4</v>
      </c>
      <c r="G23" s="24">
        <v>80.7</v>
      </c>
      <c r="H23" s="24">
        <v>83.4</v>
      </c>
      <c r="I23" s="24">
        <v>87.9</v>
      </c>
      <c r="J23" s="24">
        <v>89.4</v>
      </c>
    </row>
    <row r="24" spans="2:10" ht="12.75">
      <c r="B24" s="18">
        <v>31</v>
      </c>
      <c r="C24" s="24" t="s">
        <v>188</v>
      </c>
      <c r="D24" s="24" t="s">
        <v>188</v>
      </c>
      <c r="E24" s="24" t="s">
        <v>188</v>
      </c>
      <c r="F24" s="24">
        <v>83.6</v>
      </c>
      <c r="G24" s="24">
        <v>84.3</v>
      </c>
      <c r="H24" s="24">
        <v>86.5</v>
      </c>
      <c r="I24" s="24">
        <v>89.4</v>
      </c>
      <c r="J24" s="24">
        <v>89.4</v>
      </c>
    </row>
    <row r="25" spans="2:10" ht="12.75">
      <c r="B25" s="18">
        <v>32</v>
      </c>
      <c r="C25" s="24" t="s">
        <v>188</v>
      </c>
      <c r="D25" s="24" t="s">
        <v>188</v>
      </c>
      <c r="E25" s="24" t="s">
        <v>188</v>
      </c>
      <c r="F25" s="24">
        <v>85.6</v>
      </c>
      <c r="G25" s="24">
        <v>85.1</v>
      </c>
      <c r="H25" s="24">
        <v>88</v>
      </c>
      <c r="I25" s="24">
        <v>90.6</v>
      </c>
      <c r="J25" s="24">
        <v>89.4</v>
      </c>
    </row>
    <row r="26" spans="2:10" ht="12.75">
      <c r="B26" s="18">
        <v>33</v>
      </c>
      <c r="C26" s="24" t="s">
        <v>188</v>
      </c>
      <c r="D26" s="24" t="s">
        <v>188</v>
      </c>
      <c r="E26" s="24" t="s">
        <v>188</v>
      </c>
      <c r="F26" s="24">
        <v>88.1</v>
      </c>
      <c r="G26" s="24">
        <v>87.8</v>
      </c>
      <c r="H26" s="24">
        <v>88.5</v>
      </c>
      <c r="I26" s="24">
        <v>92.6</v>
      </c>
      <c r="J26" s="24">
        <v>89.4</v>
      </c>
    </row>
    <row r="27" spans="2:10" ht="12.75">
      <c r="B27" s="18">
        <v>34</v>
      </c>
      <c r="C27" s="24" t="s">
        <v>188</v>
      </c>
      <c r="D27" s="24" t="s">
        <v>188</v>
      </c>
      <c r="E27" s="24" t="s">
        <v>188</v>
      </c>
      <c r="F27" s="24">
        <v>88.5</v>
      </c>
      <c r="G27" s="24">
        <v>88.3</v>
      </c>
      <c r="H27" s="24">
        <v>89.4</v>
      </c>
      <c r="I27" s="24">
        <v>93.4</v>
      </c>
      <c r="J27" s="24">
        <v>91.7</v>
      </c>
    </row>
    <row r="28" spans="2:10" ht="12.75">
      <c r="B28" s="18">
        <v>35</v>
      </c>
      <c r="C28" s="24" t="s">
        <v>188</v>
      </c>
      <c r="D28" s="24" t="s">
        <v>188</v>
      </c>
      <c r="E28" s="24" t="s">
        <v>188</v>
      </c>
      <c r="F28" s="24" t="s">
        <v>188</v>
      </c>
      <c r="G28" s="24">
        <v>88.3</v>
      </c>
      <c r="H28" s="24">
        <v>91</v>
      </c>
      <c r="I28" s="24">
        <v>93.4</v>
      </c>
      <c r="J28" s="24">
        <v>91.7</v>
      </c>
    </row>
    <row r="29" spans="2:10" ht="12.75">
      <c r="B29" s="18">
        <v>36</v>
      </c>
      <c r="C29" s="24" t="s">
        <v>188</v>
      </c>
      <c r="D29" s="24" t="s">
        <v>188</v>
      </c>
      <c r="E29" s="24" t="s">
        <v>188</v>
      </c>
      <c r="F29" s="24" t="s">
        <v>188</v>
      </c>
      <c r="G29" s="24">
        <v>88.3</v>
      </c>
      <c r="H29" s="24">
        <v>91</v>
      </c>
      <c r="I29" s="24">
        <v>93.9</v>
      </c>
      <c r="J29" s="24">
        <v>91.7</v>
      </c>
    </row>
    <row r="30" spans="2:10" ht="12.75">
      <c r="B30" s="18">
        <v>37</v>
      </c>
      <c r="C30" s="24" t="s">
        <v>188</v>
      </c>
      <c r="D30" s="24" t="s">
        <v>188</v>
      </c>
      <c r="E30" s="24" t="s">
        <v>188</v>
      </c>
      <c r="F30" s="24" t="s">
        <v>188</v>
      </c>
      <c r="G30" s="24">
        <v>88.8</v>
      </c>
      <c r="H30" s="24">
        <v>91.6</v>
      </c>
      <c r="I30" s="24">
        <v>94.6</v>
      </c>
      <c r="J30" s="24">
        <v>92.5</v>
      </c>
    </row>
    <row r="31" spans="2:10" ht="12.75">
      <c r="B31" s="18">
        <v>38</v>
      </c>
      <c r="C31" s="24" t="s">
        <v>188</v>
      </c>
      <c r="D31" s="24" t="s">
        <v>188</v>
      </c>
      <c r="E31" s="24" t="s">
        <v>188</v>
      </c>
      <c r="F31" s="24" t="s">
        <v>188</v>
      </c>
      <c r="G31" s="24">
        <v>88.8</v>
      </c>
      <c r="H31" s="24">
        <v>91.6</v>
      </c>
      <c r="I31" s="24">
        <v>94.6</v>
      </c>
      <c r="J31" s="24">
        <v>92.5</v>
      </c>
    </row>
    <row r="32" spans="2:10" ht="12.75">
      <c r="B32" s="18">
        <v>39</v>
      </c>
      <c r="C32" s="24" t="s">
        <v>188</v>
      </c>
      <c r="D32" s="24" t="s">
        <v>188</v>
      </c>
      <c r="E32" s="24" t="s">
        <v>188</v>
      </c>
      <c r="F32" s="24" t="s">
        <v>188</v>
      </c>
      <c r="G32" s="24">
        <v>88.8</v>
      </c>
      <c r="H32" s="24">
        <v>91.6</v>
      </c>
      <c r="I32" s="24">
        <v>94.6</v>
      </c>
      <c r="J32" s="24">
        <v>92.5</v>
      </c>
    </row>
    <row r="33" spans="2:10" ht="12.75">
      <c r="B33" s="18">
        <v>40</v>
      </c>
      <c r="C33" s="24" t="s">
        <v>188</v>
      </c>
      <c r="D33" s="24" t="s">
        <v>188</v>
      </c>
      <c r="E33" s="24" t="s">
        <v>188</v>
      </c>
      <c r="F33" s="24" t="s">
        <v>188</v>
      </c>
      <c r="G33" s="24" t="s">
        <v>188</v>
      </c>
      <c r="H33" s="24">
        <v>91.6</v>
      </c>
      <c r="I33" s="24">
        <v>94.6</v>
      </c>
      <c r="J33" s="24">
        <v>92.5</v>
      </c>
    </row>
    <row r="34" spans="2:10" ht="12.75"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19"/>
      <c r="B35" s="20" t="s">
        <v>178</v>
      </c>
      <c r="C35" s="17">
        <v>230.8</v>
      </c>
      <c r="D35" s="17">
        <v>240.8</v>
      </c>
      <c r="E35" s="17">
        <v>248.4</v>
      </c>
      <c r="F35" s="17">
        <v>275.2</v>
      </c>
      <c r="G35" s="17">
        <v>238.9</v>
      </c>
      <c r="H35" s="17">
        <v>217.4</v>
      </c>
      <c r="I35" s="17">
        <v>159.7</v>
      </c>
      <c r="J35" s="17">
        <v>137.8</v>
      </c>
    </row>
    <row r="37" ht="12.75">
      <c r="A37" s="26" t="s">
        <v>215</v>
      </c>
    </row>
    <row r="38" spans="2:10" ht="12.75">
      <c r="B38" s="18">
        <v>15</v>
      </c>
      <c r="C38" s="24">
        <v>1.2</v>
      </c>
      <c r="D38" s="24">
        <v>0</v>
      </c>
      <c r="E38" s="24">
        <v>0.5</v>
      </c>
      <c r="F38" s="24">
        <v>0</v>
      </c>
      <c r="G38" s="24">
        <v>0</v>
      </c>
      <c r="H38" s="24">
        <v>0</v>
      </c>
      <c r="I38" s="24">
        <v>0</v>
      </c>
      <c r="J38" s="24">
        <v>1.2</v>
      </c>
    </row>
    <row r="39" spans="2:10" ht="12.75">
      <c r="B39" s="18">
        <v>16</v>
      </c>
      <c r="C39" s="24">
        <v>2.3</v>
      </c>
      <c r="D39" s="24">
        <v>0</v>
      </c>
      <c r="E39" s="24">
        <v>0.5</v>
      </c>
      <c r="F39" s="24">
        <v>1.8</v>
      </c>
      <c r="G39" s="24">
        <v>0.8</v>
      </c>
      <c r="H39" s="24">
        <v>0</v>
      </c>
      <c r="I39" s="24">
        <v>2.7</v>
      </c>
      <c r="J39" s="24">
        <v>1.2</v>
      </c>
    </row>
    <row r="40" spans="2:10" ht="12.75">
      <c r="B40" s="18">
        <v>17</v>
      </c>
      <c r="C40" s="24">
        <v>5.7</v>
      </c>
      <c r="D40" s="24">
        <v>2.1</v>
      </c>
      <c r="E40" s="24">
        <v>1.5</v>
      </c>
      <c r="F40" s="24">
        <v>3.1</v>
      </c>
      <c r="G40" s="24">
        <v>5</v>
      </c>
      <c r="H40" s="24">
        <v>1.1</v>
      </c>
      <c r="I40" s="24">
        <v>4</v>
      </c>
      <c r="J40" s="24">
        <v>1.2</v>
      </c>
    </row>
    <row r="41" spans="2:10" ht="12.75">
      <c r="B41" s="18">
        <v>18</v>
      </c>
      <c r="C41" s="24">
        <v>7.3</v>
      </c>
      <c r="D41" s="24">
        <v>3.2</v>
      </c>
      <c r="E41" s="24">
        <v>3.8</v>
      </c>
      <c r="F41" s="24">
        <v>6.9</v>
      </c>
      <c r="G41" s="24">
        <v>10.2</v>
      </c>
      <c r="H41" s="24">
        <v>4.7</v>
      </c>
      <c r="I41" s="24">
        <v>6.3</v>
      </c>
      <c r="J41" s="24">
        <v>5.6</v>
      </c>
    </row>
    <row r="42" spans="2:10" ht="12.75">
      <c r="B42" s="18">
        <v>19</v>
      </c>
      <c r="C42" s="24">
        <v>11.7</v>
      </c>
      <c r="D42" s="24">
        <v>3.9</v>
      </c>
      <c r="E42" s="24">
        <v>6.6</v>
      </c>
      <c r="F42" s="24">
        <v>10.5</v>
      </c>
      <c r="G42" s="24">
        <v>14</v>
      </c>
      <c r="H42" s="24">
        <v>6.5</v>
      </c>
      <c r="I42" s="24">
        <v>14.4</v>
      </c>
      <c r="J42" s="24">
        <v>6.7</v>
      </c>
    </row>
    <row r="43" spans="2:10" ht="12.75">
      <c r="B43" s="18">
        <v>20</v>
      </c>
      <c r="C43" s="24" t="s">
        <v>188</v>
      </c>
      <c r="D43" s="24">
        <v>9.3</v>
      </c>
      <c r="E43" s="24">
        <v>10.2</v>
      </c>
      <c r="F43" s="24">
        <v>14.9</v>
      </c>
      <c r="G43" s="24">
        <v>21.4</v>
      </c>
      <c r="H43" s="24">
        <v>12.3</v>
      </c>
      <c r="I43" s="24">
        <v>15.2</v>
      </c>
      <c r="J43" s="24">
        <v>13.3</v>
      </c>
    </row>
    <row r="44" spans="2:10" ht="12.75">
      <c r="B44" s="18">
        <v>21</v>
      </c>
      <c r="C44" s="24" t="s">
        <v>188</v>
      </c>
      <c r="D44" s="24">
        <v>14.3</v>
      </c>
      <c r="E44" s="24">
        <v>13.2</v>
      </c>
      <c r="F44" s="24">
        <v>18.5</v>
      </c>
      <c r="G44" s="24">
        <v>28</v>
      </c>
      <c r="H44" s="24">
        <v>21.9</v>
      </c>
      <c r="I44" s="24">
        <v>21.7</v>
      </c>
      <c r="J44" s="24">
        <v>29</v>
      </c>
    </row>
    <row r="45" spans="2:10" ht="12.75">
      <c r="B45" s="18">
        <v>22</v>
      </c>
      <c r="C45" s="24" t="s">
        <v>188</v>
      </c>
      <c r="D45" s="24">
        <v>18.7</v>
      </c>
      <c r="E45" s="24">
        <v>20.8</v>
      </c>
      <c r="F45" s="24">
        <v>20.8</v>
      </c>
      <c r="G45" s="24">
        <v>35.9</v>
      </c>
      <c r="H45" s="24">
        <v>34.8</v>
      </c>
      <c r="I45" s="24">
        <v>33.1</v>
      </c>
      <c r="J45" s="24">
        <v>40.1</v>
      </c>
    </row>
    <row r="46" spans="2:10" ht="12.75">
      <c r="B46" s="18">
        <v>23</v>
      </c>
      <c r="C46" s="24" t="s">
        <v>188</v>
      </c>
      <c r="D46" s="24">
        <v>21.6</v>
      </c>
      <c r="E46" s="24">
        <v>22.5</v>
      </c>
      <c r="F46" s="24">
        <v>28.4</v>
      </c>
      <c r="G46" s="24">
        <v>42.8</v>
      </c>
      <c r="H46" s="24">
        <v>42</v>
      </c>
      <c r="I46" s="24">
        <v>49.3</v>
      </c>
      <c r="J46" s="24">
        <v>51.6</v>
      </c>
    </row>
    <row r="47" spans="2:10" ht="12.75">
      <c r="B47" s="18">
        <v>24</v>
      </c>
      <c r="C47" s="24" t="s">
        <v>188</v>
      </c>
      <c r="D47" s="24">
        <v>26</v>
      </c>
      <c r="E47" s="24">
        <v>29.1</v>
      </c>
      <c r="F47" s="24">
        <v>36.2</v>
      </c>
      <c r="G47" s="24">
        <v>50</v>
      </c>
      <c r="H47" s="24">
        <v>51.9</v>
      </c>
      <c r="I47" s="24">
        <v>64.7</v>
      </c>
      <c r="J47" s="24">
        <v>58</v>
      </c>
    </row>
    <row r="48" spans="2:10" ht="12.75">
      <c r="B48" s="18">
        <v>25</v>
      </c>
      <c r="C48" s="24" t="s">
        <v>188</v>
      </c>
      <c r="D48" s="24" t="s">
        <v>188</v>
      </c>
      <c r="E48" s="24">
        <v>38.9</v>
      </c>
      <c r="F48" s="24">
        <v>47.5</v>
      </c>
      <c r="G48" s="24">
        <v>52.6</v>
      </c>
      <c r="H48" s="24">
        <v>58.1</v>
      </c>
      <c r="I48" s="24">
        <v>69.9</v>
      </c>
      <c r="J48" s="24">
        <v>65.1</v>
      </c>
    </row>
    <row r="49" spans="2:10" ht="12.75">
      <c r="B49" s="18">
        <v>26</v>
      </c>
      <c r="C49" s="24" t="s">
        <v>188</v>
      </c>
      <c r="D49" s="24" t="s">
        <v>188</v>
      </c>
      <c r="E49" s="24">
        <v>45.3</v>
      </c>
      <c r="F49" s="24">
        <v>54.3</v>
      </c>
      <c r="G49" s="24">
        <v>58.4</v>
      </c>
      <c r="H49" s="24">
        <v>63.3</v>
      </c>
      <c r="I49" s="24">
        <v>75.6</v>
      </c>
      <c r="J49" s="24">
        <v>73.4</v>
      </c>
    </row>
    <row r="50" spans="2:10" ht="12.75">
      <c r="B50" s="18">
        <v>27</v>
      </c>
      <c r="C50" s="24" t="s">
        <v>188</v>
      </c>
      <c r="D50" s="24" t="s">
        <v>188</v>
      </c>
      <c r="E50" s="24">
        <v>50</v>
      </c>
      <c r="F50" s="24">
        <v>62.6</v>
      </c>
      <c r="G50" s="24">
        <v>64.2</v>
      </c>
      <c r="H50" s="24">
        <v>70.3</v>
      </c>
      <c r="I50" s="24">
        <v>78.3</v>
      </c>
      <c r="J50" s="24">
        <v>76.9</v>
      </c>
    </row>
    <row r="51" spans="2:10" ht="12.75">
      <c r="B51" s="18">
        <v>28</v>
      </c>
      <c r="C51" s="24" t="s">
        <v>188</v>
      </c>
      <c r="D51" s="24" t="s">
        <v>188</v>
      </c>
      <c r="E51" s="24">
        <v>57.5</v>
      </c>
      <c r="F51" s="24">
        <v>66.5</v>
      </c>
      <c r="G51" s="24">
        <v>71.3</v>
      </c>
      <c r="H51" s="24">
        <v>74.2</v>
      </c>
      <c r="I51" s="24">
        <v>80.4</v>
      </c>
      <c r="J51" s="24">
        <v>78.7</v>
      </c>
    </row>
    <row r="52" spans="2:10" ht="12.75">
      <c r="B52" s="18">
        <v>29</v>
      </c>
      <c r="C52" s="24" t="s">
        <v>188</v>
      </c>
      <c r="D52" s="24" t="s">
        <v>188</v>
      </c>
      <c r="E52" s="24">
        <v>64.9</v>
      </c>
      <c r="F52" s="24">
        <v>72.3</v>
      </c>
      <c r="G52" s="24">
        <v>73.5</v>
      </c>
      <c r="H52" s="24">
        <v>79.1</v>
      </c>
      <c r="I52" s="24">
        <v>80.4</v>
      </c>
      <c r="J52" s="24">
        <v>80.5</v>
      </c>
    </row>
    <row r="53" spans="2:10" ht="12.75">
      <c r="B53" s="18">
        <v>30</v>
      </c>
      <c r="C53" s="24" t="s">
        <v>188</v>
      </c>
      <c r="D53" s="24" t="s">
        <v>188</v>
      </c>
      <c r="E53" s="24" t="s">
        <v>188</v>
      </c>
      <c r="F53" s="24">
        <v>74.5</v>
      </c>
      <c r="G53" s="24">
        <v>75.6</v>
      </c>
      <c r="H53" s="24">
        <v>82.7</v>
      </c>
      <c r="I53" s="24">
        <v>81.8</v>
      </c>
      <c r="J53" s="24">
        <v>82.3</v>
      </c>
    </row>
    <row r="54" spans="2:10" ht="12.75">
      <c r="B54" s="18">
        <v>31</v>
      </c>
      <c r="C54" s="24" t="s">
        <v>188</v>
      </c>
      <c r="D54" s="24" t="s">
        <v>188</v>
      </c>
      <c r="E54" s="24" t="s">
        <v>188</v>
      </c>
      <c r="F54" s="24">
        <v>82.7</v>
      </c>
      <c r="G54" s="24">
        <v>78.6</v>
      </c>
      <c r="H54" s="24">
        <v>84.3</v>
      </c>
      <c r="I54" s="24">
        <v>82.6</v>
      </c>
      <c r="J54" s="24">
        <v>85.9</v>
      </c>
    </row>
    <row r="55" spans="2:10" ht="12.75">
      <c r="B55" s="18">
        <v>32</v>
      </c>
      <c r="C55" s="24" t="s">
        <v>188</v>
      </c>
      <c r="D55" s="24" t="s">
        <v>188</v>
      </c>
      <c r="E55" s="24" t="s">
        <v>188</v>
      </c>
      <c r="F55" s="24">
        <v>84.5</v>
      </c>
      <c r="G55" s="24">
        <v>83.8</v>
      </c>
      <c r="H55" s="24">
        <v>85.6</v>
      </c>
      <c r="I55" s="24">
        <v>85.3</v>
      </c>
      <c r="J55" s="24">
        <v>85.9</v>
      </c>
    </row>
    <row r="56" spans="2:10" ht="12.75">
      <c r="B56" s="18">
        <v>33</v>
      </c>
      <c r="C56" s="24" t="s">
        <v>188</v>
      </c>
      <c r="D56" s="24" t="s">
        <v>188</v>
      </c>
      <c r="E56" s="24" t="s">
        <v>188</v>
      </c>
      <c r="F56" s="24">
        <v>85.9</v>
      </c>
      <c r="G56" s="24">
        <v>85.4</v>
      </c>
      <c r="H56" s="24">
        <v>87.7</v>
      </c>
      <c r="I56" s="24">
        <v>88</v>
      </c>
      <c r="J56" s="24">
        <v>87</v>
      </c>
    </row>
    <row r="57" spans="2:10" ht="12.75">
      <c r="B57" s="18">
        <v>34</v>
      </c>
      <c r="C57" s="24" t="s">
        <v>188</v>
      </c>
      <c r="D57" s="24" t="s">
        <v>188</v>
      </c>
      <c r="E57" s="24" t="s">
        <v>188</v>
      </c>
      <c r="F57" s="24">
        <v>86.9</v>
      </c>
      <c r="G57" s="24">
        <v>87.1</v>
      </c>
      <c r="H57" s="24">
        <v>88.5</v>
      </c>
      <c r="I57" s="24">
        <v>89.3</v>
      </c>
      <c r="J57" s="24">
        <v>87</v>
      </c>
    </row>
    <row r="58" spans="2:10" ht="12.75">
      <c r="B58" s="18">
        <v>35</v>
      </c>
      <c r="C58" s="24" t="s">
        <v>188</v>
      </c>
      <c r="D58" s="24" t="s">
        <v>188</v>
      </c>
      <c r="E58" s="24" t="s">
        <v>188</v>
      </c>
      <c r="F58" s="24" t="s">
        <v>188</v>
      </c>
      <c r="G58" s="24">
        <v>87.9</v>
      </c>
      <c r="H58" s="24">
        <v>88.5</v>
      </c>
      <c r="I58" s="24">
        <v>90.7</v>
      </c>
      <c r="J58" s="24">
        <v>87</v>
      </c>
    </row>
    <row r="59" spans="2:10" ht="12.75">
      <c r="B59" s="18">
        <v>36</v>
      </c>
      <c r="C59" s="24" t="s">
        <v>188</v>
      </c>
      <c r="D59" s="24" t="s">
        <v>188</v>
      </c>
      <c r="E59" s="24" t="s">
        <v>188</v>
      </c>
      <c r="F59" s="24" t="s">
        <v>188</v>
      </c>
      <c r="G59" s="24">
        <v>87.9</v>
      </c>
      <c r="H59" s="24">
        <v>88.9</v>
      </c>
      <c r="I59" s="24">
        <v>90.7</v>
      </c>
      <c r="J59" s="24">
        <v>87</v>
      </c>
    </row>
    <row r="60" spans="2:10" ht="12.75">
      <c r="B60" s="18">
        <v>37</v>
      </c>
      <c r="C60" s="24" t="s">
        <v>188</v>
      </c>
      <c r="D60" s="24" t="s">
        <v>188</v>
      </c>
      <c r="E60" s="24" t="s">
        <v>188</v>
      </c>
      <c r="F60" s="24" t="s">
        <v>188</v>
      </c>
      <c r="G60" s="24">
        <v>88.8</v>
      </c>
      <c r="H60" s="24">
        <v>88.9</v>
      </c>
      <c r="I60" s="24">
        <v>90.7</v>
      </c>
      <c r="J60" s="24">
        <v>87</v>
      </c>
    </row>
    <row r="61" spans="2:10" ht="12.75">
      <c r="B61" s="18">
        <v>38</v>
      </c>
      <c r="C61" s="24" t="s">
        <v>188</v>
      </c>
      <c r="D61" s="24" t="s">
        <v>188</v>
      </c>
      <c r="E61" s="24" t="s">
        <v>188</v>
      </c>
      <c r="F61" s="24" t="s">
        <v>188</v>
      </c>
      <c r="G61" s="24">
        <v>90.4</v>
      </c>
      <c r="H61" s="24">
        <v>89.7</v>
      </c>
      <c r="I61" s="24">
        <v>90.7</v>
      </c>
      <c r="J61" s="24">
        <v>87</v>
      </c>
    </row>
    <row r="62" spans="2:10" ht="12.75">
      <c r="B62" s="18">
        <v>39</v>
      </c>
      <c r="C62" s="24" t="s">
        <v>188</v>
      </c>
      <c r="D62" s="24" t="s">
        <v>188</v>
      </c>
      <c r="E62" s="24" t="s">
        <v>188</v>
      </c>
      <c r="F62" s="24" t="s">
        <v>188</v>
      </c>
      <c r="G62" s="24">
        <v>90.4</v>
      </c>
      <c r="H62" s="24">
        <v>90.5</v>
      </c>
      <c r="I62" s="24">
        <v>90.7</v>
      </c>
      <c r="J62" s="24">
        <v>88</v>
      </c>
    </row>
    <row r="63" spans="2:10" ht="12.75">
      <c r="B63" s="18">
        <v>40</v>
      </c>
      <c r="C63" s="24" t="s">
        <v>188</v>
      </c>
      <c r="D63" s="24" t="s">
        <v>188</v>
      </c>
      <c r="E63" s="24" t="s">
        <v>188</v>
      </c>
      <c r="F63" s="24" t="s">
        <v>188</v>
      </c>
      <c r="G63" s="24" t="s">
        <v>188</v>
      </c>
      <c r="H63" s="24">
        <v>90.5</v>
      </c>
      <c r="I63" s="24">
        <v>90.7</v>
      </c>
      <c r="J63" s="24">
        <v>88</v>
      </c>
    </row>
    <row r="64" spans="2:10" ht="12.75">
      <c r="B64" s="18"/>
      <c r="C64" s="18"/>
      <c r="D64" s="18"/>
      <c r="E64" s="18"/>
      <c r="F64" s="18"/>
      <c r="G64" s="18"/>
      <c r="H64" s="18"/>
      <c r="I64" s="18"/>
      <c r="J64" s="18"/>
    </row>
    <row r="65" spans="1:10" ht="12.75">
      <c r="A65" s="19"/>
      <c r="B65" s="20" t="s">
        <v>178</v>
      </c>
      <c r="C65" s="17">
        <v>70.8</v>
      </c>
      <c r="D65" s="17">
        <v>97.2</v>
      </c>
      <c r="E65" s="17">
        <v>153.2</v>
      </c>
      <c r="F65" s="17">
        <v>174.8</v>
      </c>
      <c r="G65" s="17">
        <v>143</v>
      </c>
      <c r="H65" s="17">
        <v>149.6</v>
      </c>
      <c r="I65" s="17">
        <v>88</v>
      </c>
      <c r="J65" s="17">
        <v>66.4</v>
      </c>
    </row>
    <row r="67" spans="1:10" ht="12.75">
      <c r="A67" s="86" t="s">
        <v>216</v>
      </c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12.75">
      <c r="A68" s="78" t="s">
        <v>213</v>
      </c>
      <c r="B68" s="78"/>
      <c r="C68" s="78"/>
      <c r="D68" s="78"/>
      <c r="E68" s="78"/>
      <c r="F68" s="78"/>
      <c r="G68" s="78"/>
      <c r="H68" s="78"/>
      <c r="I68" s="78"/>
      <c r="J68" s="78"/>
    </row>
    <row r="69" spans="3:10" ht="12.75">
      <c r="C69" s="87" t="s">
        <v>163</v>
      </c>
      <c r="D69" s="87"/>
      <c r="E69" s="87"/>
      <c r="F69" s="87"/>
      <c r="G69" s="87"/>
      <c r="H69" s="87"/>
      <c r="I69" s="87"/>
      <c r="J69" s="87"/>
    </row>
    <row r="70" spans="1:10" ht="12.75">
      <c r="A70" s="19"/>
      <c r="B70" s="19"/>
      <c r="C70" s="20" t="s">
        <v>146</v>
      </c>
      <c r="D70" s="20" t="s">
        <v>147</v>
      </c>
      <c r="E70" s="20" t="s">
        <v>148</v>
      </c>
      <c r="F70" s="20" t="s">
        <v>149</v>
      </c>
      <c r="G70" s="20" t="s">
        <v>150</v>
      </c>
      <c r="H70" s="20" t="s">
        <v>151</v>
      </c>
      <c r="I70" s="20" t="s">
        <v>152</v>
      </c>
      <c r="J70" s="20" t="s">
        <v>153</v>
      </c>
    </row>
    <row r="71" spans="2:10" ht="12.75">
      <c r="B71" s="21"/>
      <c r="C71" s="88" t="s">
        <v>164</v>
      </c>
      <c r="D71" s="88"/>
      <c r="E71" s="88"/>
      <c r="F71" s="88"/>
      <c r="G71" s="88"/>
      <c r="H71" s="88"/>
      <c r="I71" s="88"/>
      <c r="J71" s="88"/>
    </row>
    <row r="72" spans="1:10" ht="12.75">
      <c r="A72" s="19"/>
      <c r="B72" s="19"/>
      <c r="C72" s="20" t="s">
        <v>165</v>
      </c>
      <c r="D72" s="20" t="s">
        <v>166</v>
      </c>
      <c r="E72" s="20" t="s">
        <v>167</v>
      </c>
      <c r="F72" s="20" t="s">
        <v>168</v>
      </c>
      <c r="G72" s="20" t="s">
        <v>169</v>
      </c>
      <c r="H72" s="20" t="s">
        <v>170</v>
      </c>
      <c r="I72" s="20" t="s">
        <v>171</v>
      </c>
      <c r="J72" s="20" t="s">
        <v>172</v>
      </c>
    </row>
    <row r="73" ht="12.75">
      <c r="A73" s="26" t="s">
        <v>346</v>
      </c>
    </row>
    <row r="74" spans="2:10" ht="12.75">
      <c r="B74" s="33">
        <v>16</v>
      </c>
      <c r="C74" s="24">
        <v>0</v>
      </c>
      <c r="D74" s="24">
        <v>0</v>
      </c>
      <c r="E74" s="24">
        <v>0</v>
      </c>
      <c r="F74" s="24">
        <v>0</v>
      </c>
      <c r="G74" s="24">
        <v>0.8</v>
      </c>
      <c r="H74" s="24">
        <v>0</v>
      </c>
      <c r="I74" s="24">
        <v>0</v>
      </c>
      <c r="J74" s="24">
        <v>0</v>
      </c>
    </row>
    <row r="75" spans="2:10" ht="12.75">
      <c r="B75" s="33">
        <v>17</v>
      </c>
      <c r="C75" s="24">
        <v>0</v>
      </c>
      <c r="D75" s="24">
        <v>0</v>
      </c>
      <c r="E75" s="24">
        <v>0</v>
      </c>
      <c r="F75" s="24">
        <v>0</v>
      </c>
      <c r="G75" s="24">
        <v>0.8</v>
      </c>
      <c r="H75" s="24">
        <v>0</v>
      </c>
      <c r="I75" s="24">
        <v>0</v>
      </c>
      <c r="J75" s="24">
        <v>7.5</v>
      </c>
    </row>
    <row r="76" spans="2:10" ht="12.75">
      <c r="B76" s="33">
        <v>18</v>
      </c>
      <c r="C76" s="24">
        <v>0</v>
      </c>
      <c r="D76" s="24">
        <v>0</v>
      </c>
      <c r="E76" s="24">
        <v>3</v>
      </c>
      <c r="F76" s="24">
        <v>2.2</v>
      </c>
      <c r="G76" s="24">
        <v>2.7</v>
      </c>
      <c r="H76" s="24">
        <v>0</v>
      </c>
      <c r="I76" s="24">
        <v>0</v>
      </c>
      <c r="J76" s="24">
        <v>12.1</v>
      </c>
    </row>
    <row r="77" spans="2:10" ht="12.75">
      <c r="B77" s="33">
        <v>19</v>
      </c>
      <c r="C77" s="24">
        <v>1.7</v>
      </c>
      <c r="D77" s="24">
        <v>0</v>
      </c>
      <c r="E77" s="24">
        <v>3</v>
      </c>
      <c r="F77" s="24">
        <v>2.2</v>
      </c>
      <c r="G77" s="24">
        <v>4.1</v>
      </c>
      <c r="H77" s="24">
        <v>12.7</v>
      </c>
      <c r="I77" s="24">
        <v>0</v>
      </c>
      <c r="J77" s="24">
        <v>12.1</v>
      </c>
    </row>
    <row r="78" spans="2:10" ht="12.75">
      <c r="B78" s="33">
        <v>20</v>
      </c>
      <c r="C78" s="24" t="s">
        <v>188</v>
      </c>
      <c r="D78" s="24">
        <v>0</v>
      </c>
      <c r="E78" s="24">
        <v>5</v>
      </c>
      <c r="F78" s="24">
        <v>2.2</v>
      </c>
      <c r="G78" s="24">
        <v>8.4</v>
      </c>
      <c r="H78" s="24">
        <v>12.7</v>
      </c>
      <c r="I78" s="24">
        <v>0</v>
      </c>
      <c r="J78" s="24">
        <v>12.1</v>
      </c>
    </row>
    <row r="79" spans="2:10" ht="12.75">
      <c r="B79" s="33">
        <v>21</v>
      </c>
      <c r="C79" s="24" t="s">
        <v>188</v>
      </c>
      <c r="D79" s="24">
        <v>4.4</v>
      </c>
      <c r="E79" s="24">
        <v>5</v>
      </c>
      <c r="F79" s="24">
        <v>8.7</v>
      </c>
      <c r="G79" s="24">
        <v>12.6</v>
      </c>
      <c r="H79" s="24">
        <v>15.9</v>
      </c>
      <c r="I79" s="24">
        <v>0</v>
      </c>
      <c r="J79" s="24">
        <v>12.1</v>
      </c>
    </row>
    <row r="80" spans="2:10" ht="12.75">
      <c r="B80" s="33">
        <v>22</v>
      </c>
      <c r="C80" s="24" t="s">
        <v>188</v>
      </c>
      <c r="D80" s="24">
        <v>4.4</v>
      </c>
      <c r="E80" s="24">
        <v>8</v>
      </c>
      <c r="F80" s="24">
        <v>8.7</v>
      </c>
      <c r="G80" s="24">
        <v>17</v>
      </c>
      <c r="H80" s="24">
        <v>19.1</v>
      </c>
      <c r="I80" s="24">
        <v>14.6</v>
      </c>
      <c r="J80" s="24">
        <v>24.2</v>
      </c>
    </row>
    <row r="81" spans="2:10" ht="12.75">
      <c r="B81" s="33">
        <v>23</v>
      </c>
      <c r="C81" s="24" t="s">
        <v>188</v>
      </c>
      <c r="D81" s="24">
        <v>4.4</v>
      </c>
      <c r="E81" s="24">
        <v>8</v>
      </c>
      <c r="F81" s="24">
        <v>13</v>
      </c>
      <c r="G81" s="24">
        <v>24.6</v>
      </c>
      <c r="H81" s="24">
        <v>19.1</v>
      </c>
      <c r="I81" s="24">
        <v>20.2</v>
      </c>
      <c r="J81" s="24">
        <v>35.1</v>
      </c>
    </row>
    <row r="82" spans="2:10" ht="12.75">
      <c r="B82" s="33">
        <v>24</v>
      </c>
      <c r="C82" s="24" t="s">
        <v>188</v>
      </c>
      <c r="D82" s="24">
        <v>8.2</v>
      </c>
      <c r="E82" s="24">
        <v>10.9</v>
      </c>
      <c r="F82" s="24">
        <v>19.5</v>
      </c>
      <c r="G82" s="24">
        <v>28.4</v>
      </c>
      <c r="H82" s="24">
        <v>28.6</v>
      </c>
      <c r="I82" s="24">
        <v>25.8</v>
      </c>
      <c r="J82" s="24">
        <v>39.6</v>
      </c>
    </row>
    <row r="83" spans="2:10" ht="12.75">
      <c r="B83" s="33">
        <v>25</v>
      </c>
      <c r="C83" s="24" t="s">
        <v>188</v>
      </c>
      <c r="D83" s="24" t="s">
        <v>188</v>
      </c>
      <c r="E83" s="24">
        <v>10.9</v>
      </c>
      <c r="F83" s="24">
        <v>19.5</v>
      </c>
      <c r="G83" s="24">
        <v>36.1</v>
      </c>
      <c r="H83" s="24">
        <v>45.2</v>
      </c>
      <c r="I83" s="24">
        <v>38.3</v>
      </c>
      <c r="J83" s="24">
        <v>47.2</v>
      </c>
    </row>
    <row r="84" spans="2:10" ht="12.75">
      <c r="B84" s="33">
        <v>26</v>
      </c>
      <c r="C84" s="24" t="s">
        <v>188</v>
      </c>
      <c r="D84" s="24" t="s">
        <v>188</v>
      </c>
      <c r="E84" s="24">
        <v>19.8</v>
      </c>
      <c r="F84" s="24">
        <v>23.8</v>
      </c>
      <c r="G84" s="24">
        <v>39.1</v>
      </c>
      <c r="H84" s="24">
        <v>51.6</v>
      </c>
      <c r="I84" s="24">
        <v>38.3</v>
      </c>
      <c r="J84" s="24">
        <v>62.3</v>
      </c>
    </row>
    <row r="85" spans="2:10" ht="12.75">
      <c r="B85" s="33">
        <v>27</v>
      </c>
      <c r="C85" s="24" t="s">
        <v>188</v>
      </c>
      <c r="D85" s="24" t="s">
        <v>188</v>
      </c>
      <c r="E85" s="24">
        <v>31.6</v>
      </c>
      <c r="F85" s="24">
        <v>33.8</v>
      </c>
      <c r="G85" s="24">
        <v>44.1</v>
      </c>
      <c r="H85" s="24">
        <v>58</v>
      </c>
      <c r="I85" s="24">
        <v>49.5</v>
      </c>
      <c r="J85" s="24">
        <v>62.3</v>
      </c>
    </row>
    <row r="86" spans="2:10" ht="12.75">
      <c r="B86" s="33">
        <v>28</v>
      </c>
      <c r="C86" s="24" t="s">
        <v>188</v>
      </c>
      <c r="D86" s="24" t="s">
        <v>188</v>
      </c>
      <c r="E86" s="24">
        <v>39.4</v>
      </c>
      <c r="F86" s="24">
        <v>46.5</v>
      </c>
      <c r="G86" s="24">
        <v>52.9</v>
      </c>
      <c r="H86" s="24">
        <v>61.1</v>
      </c>
      <c r="I86" s="24">
        <v>60.7</v>
      </c>
      <c r="J86" s="24">
        <v>62.3</v>
      </c>
    </row>
    <row r="87" spans="2:10" ht="12.75">
      <c r="B87" s="33">
        <v>29</v>
      </c>
      <c r="C87" s="24" t="s">
        <v>188</v>
      </c>
      <c r="D87" s="24" t="s">
        <v>188</v>
      </c>
      <c r="E87" s="24">
        <v>45.9</v>
      </c>
      <c r="F87" s="24">
        <v>57.3</v>
      </c>
      <c r="G87" s="24">
        <v>58.6</v>
      </c>
      <c r="H87" s="24">
        <v>67.5</v>
      </c>
      <c r="I87" s="24">
        <v>71.9</v>
      </c>
      <c r="J87" s="24">
        <v>62.3</v>
      </c>
    </row>
    <row r="88" spans="2:10" ht="12.75">
      <c r="B88" s="33">
        <v>30</v>
      </c>
      <c r="C88" s="24" t="s">
        <v>188</v>
      </c>
      <c r="D88" s="24" t="s">
        <v>188</v>
      </c>
      <c r="E88" s="24" t="s">
        <v>188</v>
      </c>
      <c r="F88" s="24">
        <v>64.3</v>
      </c>
      <c r="G88" s="24">
        <v>62.4</v>
      </c>
      <c r="H88" s="24">
        <v>69.4</v>
      </c>
      <c r="I88" s="24">
        <v>77.5</v>
      </c>
      <c r="J88" s="24">
        <v>62.3</v>
      </c>
    </row>
    <row r="89" spans="2:10" ht="12.75">
      <c r="B89" s="33">
        <v>31</v>
      </c>
      <c r="C89" s="24" t="s">
        <v>188</v>
      </c>
      <c r="D89" s="24" t="s">
        <v>188</v>
      </c>
      <c r="E89" s="24" t="s">
        <v>188</v>
      </c>
      <c r="F89" s="24">
        <v>67.8</v>
      </c>
      <c r="G89" s="24">
        <v>64.3</v>
      </c>
      <c r="H89" s="24">
        <v>75.8</v>
      </c>
      <c r="I89" s="24">
        <v>83.2</v>
      </c>
      <c r="J89" s="24">
        <v>62.3</v>
      </c>
    </row>
    <row r="90" spans="2:10" ht="12.75">
      <c r="B90" s="33">
        <v>32</v>
      </c>
      <c r="C90" s="24" t="s">
        <v>188</v>
      </c>
      <c r="D90" s="24" t="s">
        <v>188</v>
      </c>
      <c r="E90" s="24" t="s">
        <v>188</v>
      </c>
      <c r="F90" s="24">
        <v>72.1</v>
      </c>
      <c r="G90" s="24">
        <v>68.1</v>
      </c>
      <c r="H90" s="24">
        <v>75.8</v>
      </c>
      <c r="I90" s="24">
        <v>83.2</v>
      </c>
      <c r="J90" s="24">
        <v>62.3</v>
      </c>
    </row>
    <row r="91" spans="2:10" ht="12.75">
      <c r="B91" s="33">
        <v>33</v>
      </c>
      <c r="C91" s="24" t="s">
        <v>188</v>
      </c>
      <c r="D91" s="24" t="s">
        <v>188</v>
      </c>
      <c r="E91" s="24" t="s">
        <v>188</v>
      </c>
      <c r="F91" s="24">
        <v>79</v>
      </c>
      <c r="G91" s="24">
        <v>73.1</v>
      </c>
      <c r="H91" s="24">
        <v>75.8</v>
      </c>
      <c r="I91" s="24">
        <v>83.2</v>
      </c>
      <c r="J91" s="24">
        <v>62.3</v>
      </c>
    </row>
    <row r="92" spans="2:10" ht="12.75">
      <c r="B92" s="33">
        <v>34</v>
      </c>
      <c r="C92" s="24" t="s">
        <v>188</v>
      </c>
      <c r="D92" s="24" t="s">
        <v>188</v>
      </c>
      <c r="E92" s="24" t="s">
        <v>188</v>
      </c>
      <c r="F92" s="24">
        <v>85.5</v>
      </c>
      <c r="G92" s="24">
        <v>76.2</v>
      </c>
      <c r="H92" s="24">
        <v>75.8</v>
      </c>
      <c r="I92" s="24">
        <v>83.2</v>
      </c>
      <c r="J92" s="24">
        <v>62.3</v>
      </c>
    </row>
    <row r="93" spans="2:10" ht="12.75">
      <c r="B93" s="33">
        <v>35</v>
      </c>
      <c r="C93" s="24" t="s">
        <v>188</v>
      </c>
      <c r="D93" s="24" t="s">
        <v>188</v>
      </c>
      <c r="E93" s="24" t="s">
        <v>188</v>
      </c>
      <c r="F93" s="24" t="s">
        <v>188</v>
      </c>
      <c r="G93" s="24">
        <v>76.2</v>
      </c>
      <c r="H93" s="24">
        <v>79</v>
      </c>
      <c r="I93" s="24">
        <v>83.2</v>
      </c>
      <c r="J93" s="24">
        <v>69.8</v>
      </c>
    </row>
    <row r="94" spans="2:10" ht="12.75">
      <c r="B94" s="33">
        <v>36</v>
      </c>
      <c r="C94" s="24" t="s">
        <v>188</v>
      </c>
      <c r="D94" s="24" t="s">
        <v>188</v>
      </c>
      <c r="E94" s="24" t="s">
        <v>188</v>
      </c>
      <c r="F94" s="24" t="s">
        <v>188</v>
      </c>
      <c r="G94" s="24">
        <v>78.1</v>
      </c>
      <c r="H94" s="24">
        <v>79</v>
      </c>
      <c r="I94" s="24">
        <v>83.2</v>
      </c>
      <c r="J94" s="24">
        <v>69.8</v>
      </c>
    </row>
    <row r="95" spans="2:10" ht="12.75">
      <c r="B95" s="33">
        <v>37</v>
      </c>
      <c r="C95" s="24" t="s">
        <v>188</v>
      </c>
      <c r="D95" s="24" t="s">
        <v>188</v>
      </c>
      <c r="E95" s="24" t="s">
        <v>188</v>
      </c>
      <c r="F95" s="24" t="s">
        <v>188</v>
      </c>
      <c r="G95" s="24">
        <v>78.1</v>
      </c>
      <c r="H95" s="24">
        <v>79</v>
      </c>
      <c r="I95" s="24">
        <v>83.2</v>
      </c>
      <c r="J95" s="24">
        <v>69.8</v>
      </c>
    </row>
    <row r="96" spans="2:10" ht="12.75">
      <c r="B96" s="33">
        <v>38</v>
      </c>
      <c r="C96" s="24" t="s">
        <v>188</v>
      </c>
      <c r="D96" s="24" t="s">
        <v>188</v>
      </c>
      <c r="E96" s="24" t="s">
        <v>188</v>
      </c>
      <c r="F96" s="24" t="s">
        <v>188</v>
      </c>
      <c r="G96" s="24">
        <v>80</v>
      </c>
      <c r="H96" s="24">
        <v>85.3</v>
      </c>
      <c r="I96" s="24">
        <v>83.2</v>
      </c>
      <c r="J96" s="24">
        <v>77.4</v>
      </c>
    </row>
    <row r="97" spans="2:10" ht="12.75">
      <c r="B97" s="33">
        <v>39</v>
      </c>
      <c r="C97" s="24" t="s">
        <v>188</v>
      </c>
      <c r="D97" s="24" t="s">
        <v>188</v>
      </c>
      <c r="E97" s="24" t="s">
        <v>188</v>
      </c>
      <c r="F97" s="24" t="s">
        <v>188</v>
      </c>
      <c r="G97" s="24">
        <v>80</v>
      </c>
      <c r="H97" s="24">
        <v>88.5</v>
      </c>
      <c r="I97" s="24">
        <v>88.8</v>
      </c>
      <c r="J97" s="24">
        <v>77.4</v>
      </c>
    </row>
    <row r="98" spans="2:10" ht="12.75">
      <c r="B98" s="33">
        <v>40</v>
      </c>
      <c r="C98" s="24" t="s">
        <v>188</v>
      </c>
      <c r="D98" s="24" t="s">
        <v>188</v>
      </c>
      <c r="E98" s="24" t="s">
        <v>188</v>
      </c>
      <c r="F98" s="24" t="s">
        <v>188</v>
      </c>
      <c r="G98" s="24" t="s">
        <v>188</v>
      </c>
      <c r="H98" s="24">
        <v>88.5</v>
      </c>
      <c r="I98" s="24">
        <v>88.8</v>
      </c>
      <c r="J98" s="24">
        <v>77.4</v>
      </c>
    </row>
    <row r="99" spans="2:10" ht="12.75"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.75">
      <c r="A100" s="19"/>
      <c r="B100" s="20" t="s">
        <v>178</v>
      </c>
      <c r="C100" s="17">
        <v>47</v>
      </c>
      <c r="D100" s="17">
        <v>45.4</v>
      </c>
      <c r="E100" s="17">
        <v>40.1</v>
      </c>
      <c r="F100" s="17">
        <v>54.9</v>
      </c>
      <c r="G100" s="17">
        <v>62.3</v>
      </c>
      <c r="H100" s="17">
        <v>37.3</v>
      </c>
      <c r="I100" s="17">
        <v>21.1</v>
      </c>
      <c r="J100" s="17">
        <v>15.7</v>
      </c>
    </row>
  </sheetData>
  <mergeCells count="8">
    <mergeCell ref="A1:J1"/>
    <mergeCell ref="A2:J2"/>
    <mergeCell ref="C3:J3"/>
    <mergeCell ref="C5:J5"/>
    <mergeCell ref="A67:J67"/>
    <mergeCell ref="A68:J68"/>
    <mergeCell ref="C69:J69"/>
    <mergeCell ref="C71:J71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6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2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17.140625" style="1" customWidth="1"/>
    <col min="2" max="13" width="8.7109375" style="1" customWidth="1"/>
    <col min="14" max="61" width="10.7109375" style="1" customWidth="1"/>
    <col min="62" max="16384" width="9.140625" style="1" customWidth="1"/>
  </cols>
  <sheetData>
    <row r="1" spans="1:11" ht="12.75">
      <c r="A1" s="86" t="s">
        <v>301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7" ht="12.75">
      <c r="A8" s="26" t="s">
        <v>214</v>
      </c>
      <c r="F8" s="30"/>
      <c r="G8" s="30"/>
    </row>
    <row r="9" spans="2:11" ht="12.75">
      <c r="B9" s="18">
        <v>15</v>
      </c>
      <c r="C9" s="24">
        <v>2.3</v>
      </c>
      <c r="D9" s="24">
        <v>1</v>
      </c>
      <c r="E9" s="24">
        <v>3.8</v>
      </c>
      <c r="F9" s="32">
        <v>3</v>
      </c>
      <c r="G9" s="32">
        <v>2.2</v>
      </c>
      <c r="H9" s="24">
        <v>0.7</v>
      </c>
      <c r="I9" s="24">
        <v>0.5</v>
      </c>
      <c r="J9" s="24">
        <v>0.3</v>
      </c>
      <c r="K9" s="24">
        <v>0</v>
      </c>
    </row>
    <row r="10" spans="2:11" ht="12.75">
      <c r="B10" s="18">
        <v>16</v>
      </c>
      <c r="C10" s="24">
        <v>13.1</v>
      </c>
      <c r="D10" s="24">
        <v>6</v>
      </c>
      <c r="E10" s="24">
        <v>7.5</v>
      </c>
      <c r="F10" s="32">
        <v>9.1</v>
      </c>
      <c r="G10" s="32">
        <v>9.5</v>
      </c>
      <c r="H10" s="24">
        <v>2</v>
      </c>
      <c r="I10" s="24">
        <v>3.2</v>
      </c>
      <c r="J10" s="24">
        <v>0.9</v>
      </c>
      <c r="K10" s="24">
        <v>0.4</v>
      </c>
    </row>
    <row r="11" spans="2:11" ht="12.75">
      <c r="B11" s="18">
        <v>17</v>
      </c>
      <c r="C11" s="24">
        <v>21.5</v>
      </c>
      <c r="D11" s="24">
        <v>21</v>
      </c>
      <c r="E11" s="24">
        <v>17</v>
      </c>
      <c r="F11" s="32">
        <v>12.1</v>
      </c>
      <c r="G11" s="32">
        <v>19.6</v>
      </c>
      <c r="H11" s="24">
        <v>5.3</v>
      </c>
      <c r="I11" s="24">
        <v>5.3</v>
      </c>
      <c r="J11" s="24">
        <v>6</v>
      </c>
      <c r="K11" s="24">
        <v>4.5</v>
      </c>
    </row>
    <row r="12" spans="2:11" ht="12.75">
      <c r="B12" s="18">
        <v>18</v>
      </c>
      <c r="C12" s="24">
        <v>33.1</v>
      </c>
      <c r="D12" s="24">
        <v>35</v>
      </c>
      <c r="E12" s="24">
        <v>30.2</v>
      </c>
      <c r="F12" s="32">
        <v>12.1</v>
      </c>
      <c r="G12" s="32">
        <v>31</v>
      </c>
      <c r="H12" s="24">
        <v>10.3</v>
      </c>
      <c r="I12" s="24">
        <v>10.4</v>
      </c>
      <c r="J12" s="24">
        <v>13.1</v>
      </c>
      <c r="K12" s="24">
        <v>8</v>
      </c>
    </row>
    <row r="13" spans="2:11" ht="12.75">
      <c r="B13" s="18">
        <v>19</v>
      </c>
      <c r="C13" s="24">
        <v>43.8</v>
      </c>
      <c r="D13" s="24">
        <v>48</v>
      </c>
      <c r="E13" s="24">
        <v>47.2</v>
      </c>
      <c r="F13" s="32">
        <v>21.2</v>
      </c>
      <c r="G13" s="32">
        <v>43.4</v>
      </c>
      <c r="H13" s="24">
        <v>16.9</v>
      </c>
      <c r="I13" s="24">
        <v>14.4</v>
      </c>
      <c r="J13" s="24">
        <v>21.9</v>
      </c>
      <c r="K13" s="24">
        <v>15.2</v>
      </c>
    </row>
    <row r="14" spans="2:11" ht="12.75">
      <c r="B14" s="18">
        <v>20</v>
      </c>
      <c r="C14" s="24" t="s">
        <v>188</v>
      </c>
      <c r="D14" s="24">
        <v>58</v>
      </c>
      <c r="E14" s="24">
        <v>49.1</v>
      </c>
      <c r="F14" s="32">
        <v>39.4</v>
      </c>
      <c r="G14" s="32">
        <v>51.9</v>
      </c>
      <c r="H14" s="24" t="s">
        <v>188</v>
      </c>
      <c r="I14" s="24">
        <v>20.3</v>
      </c>
      <c r="J14" s="24">
        <v>26.7</v>
      </c>
      <c r="K14" s="24">
        <v>21.9</v>
      </c>
    </row>
    <row r="15" spans="2:11" ht="12.75">
      <c r="B15" s="18">
        <v>21</v>
      </c>
      <c r="C15" s="24" t="s">
        <v>188</v>
      </c>
      <c r="D15" s="24">
        <v>64</v>
      </c>
      <c r="E15" s="24">
        <v>67.9</v>
      </c>
      <c r="F15" s="32">
        <v>54.5</v>
      </c>
      <c r="G15" s="32">
        <v>60.1</v>
      </c>
      <c r="H15" s="24" t="s">
        <v>188</v>
      </c>
      <c r="I15" s="24">
        <v>28</v>
      </c>
      <c r="J15" s="24">
        <v>33.8</v>
      </c>
      <c r="K15" s="24">
        <v>36.2</v>
      </c>
    </row>
    <row r="16" spans="2:11" ht="12.75">
      <c r="B16" s="18">
        <v>22</v>
      </c>
      <c r="C16" s="24" t="s">
        <v>188</v>
      </c>
      <c r="D16" s="24">
        <v>70</v>
      </c>
      <c r="E16" s="24">
        <v>77.4</v>
      </c>
      <c r="F16" s="32">
        <v>63.6</v>
      </c>
      <c r="G16" s="32">
        <v>67.4</v>
      </c>
      <c r="H16" s="24" t="s">
        <v>188</v>
      </c>
      <c r="I16" s="24">
        <v>37.3</v>
      </c>
      <c r="J16" s="24">
        <v>40.3</v>
      </c>
      <c r="K16" s="24">
        <v>49.1</v>
      </c>
    </row>
    <row r="17" spans="2:11" ht="12.75">
      <c r="B17" s="18">
        <v>23</v>
      </c>
      <c r="C17" s="24" t="s">
        <v>188</v>
      </c>
      <c r="D17" s="24">
        <v>77</v>
      </c>
      <c r="E17" s="24">
        <v>81.1</v>
      </c>
      <c r="F17" s="32">
        <v>69.7</v>
      </c>
      <c r="G17" s="32">
        <v>72.5</v>
      </c>
      <c r="H17" s="24" t="s">
        <v>188</v>
      </c>
      <c r="I17" s="24">
        <v>45.3</v>
      </c>
      <c r="J17" s="24">
        <v>48.3</v>
      </c>
      <c r="K17" s="24">
        <v>58.5</v>
      </c>
    </row>
    <row r="18" spans="2:11" ht="12.75">
      <c r="B18" s="18">
        <v>24</v>
      </c>
      <c r="C18" s="24" t="s">
        <v>188</v>
      </c>
      <c r="D18" s="24">
        <v>80</v>
      </c>
      <c r="E18" s="24">
        <v>83</v>
      </c>
      <c r="F18" s="32">
        <v>75.8</v>
      </c>
      <c r="G18" s="32">
        <v>75.9</v>
      </c>
      <c r="H18" s="24" t="s">
        <v>188</v>
      </c>
      <c r="I18" s="24">
        <v>52.8</v>
      </c>
      <c r="J18" s="24">
        <v>55.7</v>
      </c>
      <c r="K18" s="24">
        <v>65.6</v>
      </c>
    </row>
    <row r="19" spans="2:11" ht="12.75">
      <c r="B19" s="18">
        <v>25</v>
      </c>
      <c r="C19" s="24" t="s">
        <v>188</v>
      </c>
      <c r="D19" s="24">
        <v>84</v>
      </c>
      <c r="E19" s="24">
        <v>84.9</v>
      </c>
      <c r="F19" s="32">
        <v>78.8</v>
      </c>
      <c r="G19" s="32">
        <v>77.8</v>
      </c>
      <c r="H19" s="24" t="s">
        <v>188</v>
      </c>
      <c r="I19" s="24">
        <v>60</v>
      </c>
      <c r="J19" s="24">
        <v>63.6</v>
      </c>
      <c r="K19" s="24">
        <v>74.1</v>
      </c>
    </row>
    <row r="20" spans="2:11" ht="12.75">
      <c r="B20" s="18">
        <v>26</v>
      </c>
      <c r="C20" s="24" t="s">
        <v>188</v>
      </c>
      <c r="D20" s="24">
        <v>85</v>
      </c>
      <c r="E20" s="24">
        <v>86.8</v>
      </c>
      <c r="F20" s="32">
        <v>78.8</v>
      </c>
      <c r="G20" s="32">
        <v>78.8</v>
      </c>
      <c r="H20" s="24" t="s">
        <v>188</v>
      </c>
      <c r="I20" s="24">
        <v>65.6</v>
      </c>
      <c r="J20" s="24">
        <v>70.2</v>
      </c>
      <c r="K20" s="24">
        <v>77.7</v>
      </c>
    </row>
    <row r="21" spans="2:11" ht="12.75">
      <c r="B21" s="18">
        <v>27</v>
      </c>
      <c r="C21" s="24" t="s">
        <v>188</v>
      </c>
      <c r="D21" s="24">
        <v>86</v>
      </c>
      <c r="E21" s="24">
        <v>90.6</v>
      </c>
      <c r="F21" s="32">
        <v>84.8</v>
      </c>
      <c r="G21" s="32">
        <v>80.7</v>
      </c>
      <c r="H21" s="24" t="s">
        <v>188</v>
      </c>
      <c r="I21" s="24">
        <v>72</v>
      </c>
      <c r="J21" s="24">
        <v>73.3</v>
      </c>
      <c r="K21" s="24">
        <v>80.8</v>
      </c>
    </row>
    <row r="22" spans="2:11" ht="12.75">
      <c r="B22" s="18">
        <v>28</v>
      </c>
      <c r="C22" s="24" t="s">
        <v>188</v>
      </c>
      <c r="D22" s="24">
        <v>90</v>
      </c>
      <c r="E22" s="24">
        <v>90.6</v>
      </c>
      <c r="F22" s="32">
        <v>90.9</v>
      </c>
      <c r="G22" s="32">
        <v>82.6</v>
      </c>
      <c r="H22" s="24" t="s">
        <v>188</v>
      </c>
      <c r="I22" s="24">
        <v>76.3</v>
      </c>
      <c r="J22" s="24">
        <v>77</v>
      </c>
      <c r="K22" s="24">
        <v>83.9</v>
      </c>
    </row>
    <row r="23" spans="2:11" ht="12.75">
      <c r="B23" s="18">
        <v>29</v>
      </c>
      <c r="C23" s="24" t="s">
        <v>188</v>
      </c>
      <c r="D23" s="24">
        <v>92</v>
      </c>
      <c r="E23" s="24">
        <v>90.6</v>
      </c>
      <c r="F23" s="32">
        <v>90.9</v>
      </c>
      <c r="G23" s="32">
        <v>83.2</v>
      </c>
      <c r="H23" s="24" t="s">
        <v>188</v>
      </c>
      <c r="I23" s="24">
        <v>79.5</v>
      </c>
      <c r="J23" s="24">
        <v>80.1</v>
      </c>
      <c r="K23" s="24">
        <v>87.1</v>
      </c>
    </row>
    <row r="24" spans="2:11" ht="12.75">
      <c r="B24" s="18">
        <v>30</v>
      </c>
      <c r="C24" s="24" t="s">
        <v>188</v>
      </c>
      <c r="D24" s="24" t="s">
        <v>188</v>
      </c>
      <c r="E24" s="24">
        <v>90.6</v>
      </c>
      <c r="F24" s="32">
        <v>90.9</v>
      </c>
      <c r="G24" s="32">
        <v>83.2</v>
      </c>
      <c r="H24" s="24" t="s">
        <v>188</v>
      </c>
      <c r="I24" s="24" t="s">
        <v>188</v>
      </c>
      <c r="J24" s="24">
        <v>81.8</v>
      </c>
      <c r="K24" s="24">
        <v>87.9</v>
      </c>
    </row>
    <row r="25" spans="2:11" ht="12.75">
      <c r="B25" s="18">
        <v>31</v>
      </c>
      <c r="C25" s="24" t="s">
        <v>188</v>
      </c>
      <c r="D25" s="24" t="s">
        <v>188</v>
      </c>
      <c r="E25" s="24">
        <v>92.5</v>
      </c>
      <c r="F25" s="32">
        <v>90.9</v>
      </c>
      <c r="G25" s="32">
        <v>83.5</v>
      </c>
      <c r="H25" s="24" t="s">
        <v>188</v>
      </c>
      <c r="I25" s="24" t="s">
        <v>188</v>
      </c>
      <c r="J25" s="24">
        <v>85.2</v>
      </c>
      <c r="K25" s="24">
        <v>88.8</v>
      </c>
    </row>
    <row r="26" spans="2:11" ht="12.75">
      <c r="B26" s="18">
        <v>32</v>
      </c>
      <c r="C26" s="24" t="s">
        <v>188</v>
      </c>
      <c r="D26" s="24" t="s">
        <v>188</v>
      </c>
      <c r="E26" s="24">
        <v>94.3</v>
      </c>
      <c r="F26" s="32">
        <v>90.9</v>
      </c>
      <c r="G26" s="32">
        <v>84.2</v>
      </c>
      <c r="H26" s="24" t="s">
        <v>188</v>
      </c>
      <c r="I26" s="24" t="s">
        <v>188</v>
      </c>
      <c r="J26" s="24">
        <v>86.4</v>
      </c>
      <c r="K26" s="24">
        <v>89.7</v>
      </c>
    </row>
    <row r="27" spans="2:11" ht="12.75">
      <c r="B27" s="18">
        <v>33</v>
      </c>
      <c r="C27" s="24" t="s">
        <v>188</v>
      </c>
      <c r="D27" s="24" t="s">
        <v>188</v>
      </c>
      <c r="E27" s="24">
        <v>96.2</v>
      </c>
      <c r="F27" s="32">
        <v>90.9</v>
      </c>
      <c r="G27" s="32">
        <v>84.8</v>
      </c>
      <c r="H27" s="24" t="s">
        <v>188</v>
      </c>
      <c r="I27" s="24" t="s">
        <v>188</v>
      </c>
      <c r="J27" s="24">
        <v>88.1</v>
      </c>
      <c r="K27" s="24">
        <v>90.6</v>
      </c>
    </row>
    <row r="28" spans="2:11" ht="12.75">
      <c r="B28" s="18">
        <v>34</v>
      </c>
      <c r="C28" s="24" t="s">
        <v>188</v>
      </c>
      <c r="D28" s="24" t="s">
        <v>188</v>
      </c>
      <c r="E28" s="24" t="s">
        <v>188</v>
      </c>
      <c r="F28" s="32">
        <v>93.9</v>
      </c>
      <c r="G28" s="32">
        <v>85.1</v>
      </c>
      <c r="H28" s="24" t="s">
        <v>188</v>
      </c>
      <c r="I28" s="24" t="s">
        <v>188</v>
      </c>
      <c r="J28" s="24">
        <v>88.9</v>
      </c>
      <c r="K28" s="24">
        <v>92</v>
      </c>
    </row>
    <row r="29" spans="2:11" ht="12.75">
      <c r="B29" s="18">
        <v>35</v>
      </c>
      <c r="C29" s="24" t="s">
        <v>188</v>
      </c>
      <c r="D29" s="24" t="s">
        <v>188</v>
      </c>
      <c r="E29" s="24" t="s">
        <v>188</v>
      </c>
      <c r="F29" s="32">
        <v>93.9</v>
      </c>
      <c r="G29" s="32">
        <v>85.1</v>
      </c>
      <c r="H29" s="24" t="s">
        <v>188</v>
      </c>
      <c r="I29" s="24" t="s">
        <v>188</v>
      </c>
      <c r="J29" s="24">
        <v>89.8</v>
      </c>
      <c r="K29" s="24">
        <v>92</v>
      </c>
    </row>
    <row r="30" spans="2:11" ht="12.75">
      <c r="B30" s="18">
        <v>36</v>
      </c>
      <c r="C30" s="24" t="s">
        <v>188</v>
      </c>
      <c r="D30" s="24" t="s">
        <v>188</v>
      </c>
      <c r="E30" s="24" t="s">
        <v>188</v>
      </c>
      <c r="F30" s="32">
        <v>97</v>
      </c>
      <c r="G30" s="32">
        <v>85.4</v>
      </c>
      <c r="H30" s="24" t="s">
        <v>188</v>
      </c>
      <c r="I30" s="24" t="s">
        <v>188</v>
      </c>
      <c r="J30" s="24">
        <v>89.8</v>
      </c>
      <c r="K30" s="24">
        <v>92</v>
      </c>
    </row>
    <row r="31" spans="2:11" ht="12.75">
      <c r="B31" s="18">
        <v>37</v>
      </c>
      <c r="C31" s="24" t="s">
        <v>188</v>
      </c>
      <c r="D31" s="24" t="s">
        <v>188</v>
      </c>
      <c r="E31" s="24" t="s">
        <v>188</v>
      </c>
      <c r="F31" s="32" t="s">
        <v>188</v>
      </c>
      <c r="G31" s="32">
        <v>85.8</v>
      </c>
      <c r="H31" s="24" t="s">
        <v>188</v>
      </c>
      <c r="I31" s="24" t="s">
        <v>188</v>
      </c>
      <c r="J31" s="24">
        <v>90.3</v>
      </c>
      <c r="K31" s="24">
        <v>92.9</v>
      </c>
    </row>
    <row r="32" spans="2:11" ht="12.75">
      <c r="B32" s="18">
        <v>38</v>
      </c>
      <c r="C32" s="24" t="s">
        <v>188</v>
      </c>
      <c r="D32" s="24" t="s">
        <v>188</v>
      </c>
      <c r="E32" s="24" t="s">
        <v>188</v>
      </c>
      <c r="F32" s="32" t="s">
        <v>188</v>
      </c>
      <c r="G32" s="32" t="s">
        <v>188</v>
      </c>
      <c r="H32" s="24" t="s">
        <v>188</v>
      </c>
      <c r="I32" s="24" t="s">
        <v>188</v>
      </c>
      <c r="J32" s="24" t="s">
        <v>188</v>
      </c>
      <c r="K32" s="24" t="s">
        <v>188</v>
      </c>
    </row>
    <row r="33" spans="2:11" ht="12.75">
      <c r="B33" s="18">
        <v>39</v>
      </c>
      <c r="C33" s="24" t="s">
        <v>188</v>
      </c>
      <c r="D33" s="24" t="s">
        <v>188</v>
      </c>
      <c r="E33" s="24" t="s">
        <v>188</v>
      </c>
      <c r="F33" s="32" t="s">
        <v>188</v>
      </c>
      <c r="G33" s="32" t="s">
        <v>188</v>
      </c>
      <c r="H33" s="24" t="s">
        <v>188</v>
      </c>
      <c r="I33" s="24" t="s">
        <v>188</v>
      </c>
      <c r="J33" s="24" t="s">
        <v>188</v>
      </c>
      <c r="K33" s="24" t="s">
        <v>188</v>
      </c>
    </row>
    <row r="34" spans="2:11" ht="12.75">
      <c r="B34" s="18">
        <v>40</v>
      </c>
      <c r="C34" s="24" t="s">
        <v>188</v>
      </c>
      <c r="D34" s="24" t="s">
        <v>188</v>
      </c>
      <c r="E34" s="24" t="s">
        <v>188</v>
      </c>
      <c r="F34" s="32" t="s">
        <v>188</v>
      </c>
      <c r="G34" s="32" t="s">
        <v>188</v>
      </c>
      <c r="H34" s="24" t="s">
        <v>188</v>
      </c>
      <c r="I34" s="24" t="s">
        <v>188</v>
      </c>
      <c r="J34" s="24" t="s">
        <v>188</v>
      </c>
      <c r="K34" s="24" t="s">
        <v>188</v>
      </c>
    </row>
    <row r="35" spans="2:11" ht="12.75">
      <c r="B35" s="18"/>
      <c r="C35" s="18"/>
      <c r="D35" s="18"/>
      <c r="E35" s="18"/>
      <c r="F35" s="31"/>
      <c r="G35" s="31"/>
      <c r="H35" s="18"/>
      <c r="I35" s="18"/>
      <c r="J35" s="18"/>
      <c r="K35" s="18"/>
    </row>
    <row r="36" spans="1:11" ht="12.75">
      <c r="A36" s="19"/>
      <c r="B36" s="20" t="s">
        <v>178</v>
      </c>
      <c r="C36" s="17">
        <v>130</v>
      </c>
      <c r="D36" s="17">
        <v>100</v>
      </c>
      <c r="E36" s="17">
        <v>53</v>
      </c>
      <c r="F36" s="36">
        <v>33</v>
      </c>
      <c r="G36" s="36">
        <v>316</v>
      </c>
      <c r="H36" s="17">
        <v>302</v>
      </c>
      <c r="I36" s="17">
        <v>375</v>
      </c>
      <c r="J36" s="17">
        <v>352</v>
      </c>
      <c r="K36" s="17">
        <v>224</v>
      </c>
    </row>
    <row r="37" ht="12.75">
      <c r="F37" s="30"/>
    </row>
    <row r="38" spans="1:6" ht="12.75">
      <c r="A38" s="26" t="s">
        <v>215</v>
      </c>
      <c r="F38" s="35"/>
    </row>
    <row r="39" spans="2:11" ht="12.75">
      <c r="B39" s="18">
        <v>15</v>
      </c>
      <c r="C39" s="24">
        <v>3.1</v>
      </c>
      <c r="D39" s="24">
        <v>0</v>
      </c>
      <c r="E39" s="24">
        <v>0</v>
      </c>
      <c r="F39" s="32">
        <v>7.7</v>
      </c>
      <c r="G39" s="32">
        <v>1.9</v>
      </c>
      <c r="H39" s="24">
        <v>0</v>
      </c>
      <c r="I39" s="24">
        <v>0.4</v>
      </c>
      <c r="J39" s="24">
        <v>0</v>
      </c>
      <c r="K39" s="24">
        <v>0</v>
      </c>
    </row>
    <row r="40" spans="2:11" ht="12.75">
      <c r="B40" s="18">
        <v>16</v>
      </c>
      <c r="C40" s="24">
        <v>6.3</v>
      </c>
      <c r="D40" s="24">
        <v>0</v>
      </c>
      <c r="E40" s="24">
        <v>0</v>
      </c>
      <c r="F40" s="32">
        <v>7.7</v>
      </c>
      <c r="G40" s="32">
        <v>2.9</v>
      </c>
      <c r="H40" s="24">
        <v>0</v>
      </c>
      <c r="I40" s="24">
        <v>1.6</v>
      </c>
      <c r="J40" s="24">
        <v>0.4</v>
      </c>
      <c r="K40" s="24">
        <v>1.7</v>
      </c>
    </row>
    <row r="41" spans="2:11" ht="12.75">
      <c r="B41" s="18">
        <v>17</v>
      </c>
      <c r="C41" s="24">
        <v>9.4</v>
      </c>
      <c r="D41" s="24">
        <v>2.4</v>
      </c>
      <c r="E41" s="24">
        <v>16.7</v>
      </c>
      <c r="F41" s="32">
        <v>7.7</v>
      </c>
      <c r="G41" s="32">
        <v>7.6</v>
      </c>
      <c r="H41" s="24">
        <v>2.4</v>
      </c>
      <c r="I41" s="24">
        <v>2.7</v>
      </c>
      <c r="J41" s="24">
        <v>2.6</v>
      </c>
      <c r="K41" s="24">
        <v>2.5</v>
      </c>
    </row>
    <row r="42" spans="2:11" ht="12.75">
      <c r="B42" s="18">
        <v>18</v>
      </c>
      <c r="C42" s="24">
        <v>12.5</v>
      </c>
      <c r="D42" s="24">
        <v>11.9</v>
      </c>
      <c r="E42" s="24">
        <v>27.8</v>
      </c>
      <c r="F42" s="32">
        <v>15.4</v>
      </c>
      <c r="G42" s="32">
        <v>15.2</v>
      </c>
      <c r="H42" s="24">
        <v>3.2</v>
      </c>
      <c r="I42" s="24">
        <v>5.1</v>
      </c>
      <c r="J42" s="24">
        <v>6</v>
      </c>
      <c r="K42" s="24">
        <v>5</v>
      </c>
    </row>
    <row r="43" spans="2:11" ht="12.75">
      <c r="B43" s="18">
        <v>19</v>
      </c>
      <c r="C43" s="24">
        <v>12.5</v>
      </c>
      <c r="D43" s="24">
        <v>19</v>
      </c>
      <c r="E43" s="24">
        <v>27.8</v>
      </c>
      <c r="F43" s="32">
        <v>30.8</v>
      </c>
      <c r="G43" s="32">
        <v>20</v>
      </c>
      <c r="H43" s="24">
        <v>6.5</v>
      </c>
      <c r="I43" s="24">
        <v>8.2</v>
      </c>
      <c r="J43" s="24">
        <v>9</v>
      </c>
      <c r="K43" s="24">
        <v>9.2</v>
      </c>
    </row>
    <row r="44" spans="2:11" ht="12.75">
      <c r="B44" s="18">
        <v>20</v>
      </c>
      <c r="C44" s="24" t="s">
        <v>188</v>
      </c>
      <c r="D44" s="24">
        <v>31</v>
      </c>
      <c r="E44" s="24">
        <v>44.4</v>
      </c>
      <c r="F44" s="32">
        <v>46.2</v>
      </c>
      <c r="G44" s="32">
        <v>32.4</v>
      </c>
      <c r="H44" s="24" t="s">
        <v>188</v>
      </c>
      <c r="I44" s="24">
        <v>10.9</v>
      </c>
      <c r="J44" s="24">
        <v>15.4</v>
      </c>
      <c r="K44" s="24">
        <v>11.8</v>
      </c>
    </row>
    <row r="45" spans="2:11" ht="12.75">
      <c r="B45" s="18">
        <v>21</v>
      </c>
      <c r="C45" s="24" t="s">
        <v>188</v>
      </c>
      <c r="D45" s="24">
        <v>35.7</v>
      </c>
      <c r="E45" s="24">
        <v>55.6</v>
      </c>
      <c r="F45" s="32">
        <v>61.5</v>
      </c>
      <c r="G45" s="32">
        <v>41</v>
      </c>
      <c r="H45" s="24" t="s">
        <v>188</v>
      </c>
      <c r="I45" s="24">
        <v>14.1</v>
      </c>
      <c r="J45" s="24">
        <v>22.6</v>
      </c>
      <c r="K45" s="24">
        <v>21.8</v>
      </c>
    </row>
    <row r="46" spans="2:11" ht="12.75">
      <c r="B46" s="18">
        <v>22</v>
      </c>
      <c r="C46" s="24" t="s">
        <v>188</v>
      </c>
      <c r="D46" s="24">
        <v>45.2</v>
      </c>
      <c r="E46" s="24">
        <v>66.7</v>
      </c>
      <c r="F46" s="32">
        <v>61.5</v>
      </c>
      <c r="G46" s="32">
        <v>49.5</v>
      </c>
      <c r="H46" s="24" t="s">
        <v>188</v>
      </c>
      <c r="I46" s="24">
        <v>18</v>
      </c>
      <c r="J46" s="24">
        <v>33.8</v>
      </c>
      <c r="K46" s="24">
        <v>32.8</v>
      </c>
    </row>
    <row r="47" spans="2:11" ht="12.75">
      <c r="B47" s="18">
        <v>23</v>
      </c>
      <c r="C47" s="24" t="s">
        <v>188</v>
      </c>
      <c r="D47" s="24">
        <v>54.8</v>
      </c>
      <c r="E47" s="24">
        <v>72.2</v>
      </c>
      <c r="F47" s="32">
        <v>61.5</v>
      </c>
      <c r="G47" s="32">
        <v>57.1</v>
      </c>
      <c r="H47" s="24" t="s">
        <v>188</v>
      </c>
      <c r="I47" s="24">
        <v>22.7</v>
      </c>
      <c r="J47" s="24">
        <v>41.5</v>
      </c>
      <c r="K47" s="24">
        <v>49.6</v>
      </c>
    </row>
    <row r="48" spans="2:11" ht="12.75">
      <c r="B48" s="18">
        <v>24</v>
      </c>
      <c r="C48" s="24" t="s">
        <v>188</v>
      </c>
      <c r="D48" s="24">
        <v>61.9</v>
      </c>
      <c r="E48" s="24">
        <v>77.8</v>
      </c>
      <c r="F48" s="32">
        <v>69.2</v>
      </c>
      <c r="G48" s="32">
        <v>61.9</v>
      </c>
      <c r="H48" s="24" t="s">
        <v>188</v>
      </c>
      <c r="I48" s="24">
        <v>30.1</v>
      </c>
      <c r="J48" s="24">
        <v>50</v>
      </c>
      <c r="K48" s="24">
        <v>60.5</v>
      </c>
    </row>
    <row r="49" spans="2:11" ht="12.75">
      <c r="B49" s="18">
        <v>25</v>
      </c>
      <c r="C49" s="24" t="s">
        <v>188</v>
      </c>
      <c r="D49" s="24">
        <v>66.7</v>
      </c>
      <c r="E49" s="24">
        <v>77.8</v>
      </c>
      <c r="F49" s="32">
        <v>84.6</v>
      </c>
      <c r="G49" s="32">
        <v>65.7</v>
      </c>
      <c r="H49" s="24" t="s">
        <v>188</v>
      </c>
      <c r="I49" s="24">
        <v>41.4</v>
      </c>
      <c r="J49" s="24">
        <v>54.7</v>
      </c>
      <c r="K49" s="24">
        <v>65.5</v>
      </c>
    </row>
    <row r="50" spans="2:11" ht="12.75">
      <c r="B50" s="18">
        <v>26</v>
      </c>
      <c r="C50" s="24" t="s">
        <v>188</v>
      </c>
      <c r="D50" s="24">
        <v>66.7</v>
      </c>
      <c r="E50" s="24">
        <v>77.8</v>
      </c>
      <c r="F50" s="32" t="s">
        <v>188</v>
      </c>
      <c r="G50" s="32">
        <v>65.7</v>
      </c>
      <c r="H50" s="24" t="s">
        <v>188</v>
      </c>
      <c r="I50" s="24">
        <v>48.8</v>
      </c>
      <c r="J50" s="24">
        <v>60.3</v>
      </c>
      <c r="K50" s="24">
        <v>73.1</v>
      </c>
    </row>
    <row r="51" spans="2:11" ht="12.75">
      <c r="B51" s="18">
        <v>27</v>
      </c>
      <c r="C51" s="24" t="s">
        <v>188</v>
      </c>
      <c r="D51" s="24">
        <v>73.8</v>
      </c>
      <c r="E51" s="24">
        <v>83.3</v>
      </c>
      <c r="F51" s="32" t="s">
        <v>188</v>
      </c>
      <c r="G51" s="32">
        <v>70.5</v>
      </c>
      <c r="H51" s="24" t="s">
        <v>188</v>
      </c>
      <c r="I51" s="24">
        <v>55.1</v>
      </c>
      <c r="J51" s="24">
        <v>66.2</v>
      </c>
      <c r="K51" s="24">
        <v>76.5</v>
      </c>
    </row>
    <row r="52" spans="2:11" ht="12.75">
      <c r="B52" s="18">
        <v>28</v>
      </c>
      <c r="C52" s="24" t="s">
        <v>188</v>
      </c>
      <c r="D52" s="24">
        <v>76.2</v>
      </c>
      <c r="E52" s="24" t="s">
        <v>188</v>
      </c>
      <c r="F52" s="32" t="s">
        <v>188</v>
      </c>
      <c r="G52" s="32">
        <v>71.4</v>
      </c>
      <c r="H52" s="24" t="s">
        <v>188</v>
      </c>
      <c r="I52" s="24">
        <v>60.9</v>
      </c>
      <c r="J52" s="24">
        <v>71.4</v>
      </c>
      <c r="K52" s="24">
        <v>78.2</v>
      </c>
    </row>
    <row r="53" spans="2:11" ht="12.75">
      <c r="B53" s="18">
        <v>29</v>
      </c>
      <c r="C53" s="24" t="s">
        <v>188</v>
      </c>
      <c r="D53" s="24">
        <v>78.6</v>
      </c>
      <c r="E53" s="24" t="s">
        <v>188</v>
      </c>
      <c r="F53" s="32" t="s">
        <v>188</v>
      </c>
      <c r="G53" s="32">
        <v>72.4</v>
      </c>
      <c r="H53" s="24" t="s">
        <v>188</v>
      </c>
      <c r="I53" s="24">
        <v>67.6</v>
      </c>
      <c r="J53" s="24">
        <v>75.2</v>
      </c>
      <c r="K53" s="24">
        <v>79</v>
      </c>
    </row>
    <row r="54" spans="2:11" ht="12.75">
      <c r="B54" s="18">
        <v>30</v>
      </c>
      <c r="C54" s="24" t="s">
        <v>188</v>
      </c>
      <c r="D54" s="24" t="s">
        <v>188</v>
      </c>
      <c r="E54" s="24" t="s">
        <v>188</v>
      </c>
      <c r="F54" s="32" t="s">
        <v>188</v>
      </c>
      <c r="G54" s="32">
        <v>74.3</v>
      </c>
      <c r="H54" s="24" t="s">
        <v>188</v>
      </c>
      <c r="I54" s="24" t="s">
        <v>188</v>
      </c>
      <c r="J54" s="24">
        <v>78.2</v>
      </c>
      <c r="K54" s="24">
        <v>80.7</v>
      </c>
    </row>
    <row r="55" spans="2:11" ht="12.75">
      <c r="B55" s="18">
        <v>31</v>
      </c>
      <c r="C55" s="24" t="s">
        <v>188</v>
      </c>
      <c r="D55" s="24" t="s">
        <v>188</v>
      </c>
      <c r="E55" s="24" t="s">
        <v>188</v>
      </c>
      <c r="F55" s="32" t="s">
        <v>188</v>
      </c>
      <c r="G55" s="32">
        <v>76.2</v>
      </c>
      <c r="H55" s="24" t="s">
        <v>188</v>
      </c>
      <c r="I55" s="24" t="s">
        <v>188</v>
      </c>
      <c r="J55" s="24">
        <v>80.8</v>
      </c>
      <c r="K55" s="24">
        <v>82.4</v>
      </c>
    </row>
    <row r="56" spans="2:11" ht="12.75">
      <c r="B56" s="18">
        <v>32</v>
      </c>
      <c r="C56" s="24" t="s">
        <v>188</v>
      </c>
      <c r="D56" s="24" t="s">
        <v>188</v>
      </c>
      <c r="E56" s="24" t="s">
        <v>188</v>
      </c>
      <c r="F56" s="32" t="s">
        <v>188</v>
      </c>
      <c r="G56" s="32">
        <v>77.1</v>
      </c>
      <c r="H56" s="24" t="s">
        <v>188</v>
      </c>
      <c r="I56" s="24" t="s">
        <v>188</v>
      </c>
      <c r="J56" s="24">
        <v>84.2</v>
      </c>
      <c r="K56" s="24">
        <v>84</v>
      </c>
    </row>
    <row r="57" spans="2:11" ht="12.75">
      <c r="B57" s="18">
        <v>33</v>
      </c>
      <c r="C57" s="24" t="s">
        <v>188</v>
      </c>
      <c r="D57" s="24" t="s">
        <v>188</v>
      </c>
      <c r="E57" s="24" t="s">
        <v>188</v>
      </c>
      <c r="F57" s="32" t="s">
        <v>188</v>
      </c>
      <c r="G57" s="32" t="s">
        <v>188</v>
      </c>
      <c r="H57" s="24" t="s">
        <v>188</v>
      </c>
      <c r="I57" s="24" t="s">
        <v>188</v>
      </c>
      <c r="J57" s="24">
        <v>86.3</v>
      </c>
      <c r="K57" s="24">
        <v>86.6</v>
      </c>
    </row>
    <row r="58" spans="2:11" ht="12.75">
      <c r="B58" s="18">
        <v>34</v>
      </c>
      <c r="C58" s="24" t="s">
        <v>188</v>
      </c>
      <c r="D58" s="24" t="s">
        <v>188</v>
      </c>
      <c r="E58" s="24" t="s">
        <v>188</v>
      </c>
      <c r="F58" s="32" t="s">
        <v>188</v>
      </c>
      <c r="G58" s="32" t="s">
        <v>188</v>
      </c>
      <c r="H58" s="24" t="s">
        <v>188</v>
      </c>
      <c r="I58" s="24" t="s">
        <v>188</v>
      </c>
      <c r="J58" s="24">
        <v>87.6</v>
      </c>
      <c r="K58" s="24">
        <v>87.4</v>
      </c>
    </row>
    <row r="59" spans="2:11" ht="12.75">
      <c r="B59" s="18">
        <v>35</v>
      </c>
      <c r="C59" s="24" t="s">
        <v>188</v>
      </c>
      <c r="D59" s="24" t="s">
        <v>188</v>
      </c>
      <c r="E59" s="24" t="s">
        <v>188</v>
      </c>
      <c r="F59" s="32" t="s">
        <v>188</v>
      </c>
      <c r="G59" s="32" t="s">
        <v>188</v>
      </c>
      <c r="H59" s="24" t="s">
        <v>188</v>
      </c>
      <c r="I59" s="24" t="s">
        <v>188</v>
      </c>
      <c r="J59" s="24">
        <v>88</v>
      </c>
      <c r="K59" s="24">
        <v>88.2</v>
      </c>
    </row>
    <row r="60" spans="2:11" ht="12.75">
      <c r="B60" s="18">
        <v>36</v>
      </c>
      <c r="C60" s="24" t="s">
        <v>188</v>
      </c>
      <c r="D60" s="24" t="s">
        <v>188</v>
      </c>
      <c r="E60" s="24" t="s">
        <v>188</v>
      </c>
      <c r="F60" s="32" t="s">
        <v>188</v>
      </c>
      <c r="G60" s="32" t="s">
        <v>188</v>
      </c>
      <c r="H60" s="24" t="s">
        <v>188</v>
      </c>
      <c r="I60" s="24" t="s">
        <v>188</v>
      </c>
      <c r="J60" s="24">
        <v>88</v>
      </c>
      <c r="K60" s="24">
        <v>88.2</v>
      </c>
    </row>
    <row r="61" spans="2:11" ht="12.75">
      <c r="B61" s="18">
        <v>37</v>
      </c>
      <c r="C61" s="24" t="s">
        <v>188</v>
      </c>
      <c r="D61" s="24" t="s">
        <v>188</v>
      </c>
      <c r="E61" s="24" t="s">
        <v>188</v>
      </c>
      <c r="F61" s="32" t="s">
        <v>188</v>
      </c>
      <c r="G61" s="32" t="s">
        <v>188</v>
      </c>
      <c r="H61" s="24" t="s">
        <v>188</v>
      </c>
      <c r="I61" s="24" t="s">
        <v>188</v>
      </c>
      <c r="J61" s="24">
        <v>88.5</v>
      </c>
      <c r="K61" s="24">
        <v>88.2</v>
      </c>
    </row>
    <row r="62" spans="2:11" ht="12.75">
      <c r="B62" s="18">
        <v>38</v>
      </c>
      <c r="C62" s="24" t="s">
        <v>188</v>
      </c>
      <c r="D62" s="24" t="s">
        <v>188</v>
      </c>
      <c r="E62" s="24" t="s">
        <v>188</v>
      </c>
      <c r="F62" s="32" t="s">
        <v>188</v>
      </c>
      <c r="G62" s="32" t="s">
        <v>188</v>
      </c>
      <c r="H62" s="24" t="s">
        <v>188</v>
      </c>
      <c r="I62" s="24" t="s">
        <v>188</v>
      </c>
      <c r="J62" s="24">
        <v>89.7</v>
      </c>
      <c r="K62" s="24">
        <v>88.2</v>
      </c>
    </row>
    <row r="63" spans="2:11" ht="12.75">
      <c r="B63" s="18">
        <v>39</v>
      </c>
      <c r="C63" s="24" t="s">
        <v>188</v>
      </c>
      <c r="D63" s="24" t="s">
        <v>188</v>
      </c>
      <c r="E63" s="24" t="s">
        <v>188</v>
      </c>
      <c r="F63" s="32" t="s">
        <v>188</v>
      </c>
      <c r="G63" s="32" t="s">
        <v>188</v>
      </c>
      <c r="H63" s="24" t="s">
        <v>188</v>
      </c>
      <c r="I63" s="24" t="s">
        <v>188</v>
      </c>
      <c r="J63" s="24">
        <v>90.2</v>
      </c>
      <c r="K63" s="24">
        <v>89.1</v>
      </c>
    </row>
    <row r="64" spans="2:11" ht="12.75">
      <c r="B64" s="18">
        <v>40</v>
      </c>
      <c r="C64" s="24" t="s">
        <v>188</v>
      </c>
      <c r="D64" s="24" t="s">
        <v>188</v>
      </c>
      <c r="E64" s="24" t="s">
        <v>188</v>
      </c>
      <c r="F64" s="32" t="s">
        <v>188</v>
      </c>
      <c r="G64" s="32" t="s">
        <v>188</v>
      </c>
      <c r="H64" s="24" t="s">
        <v>188</v>
      </c>
      <c r="I64" s="24" t="s">
        <v>188</v>
      </c>
      <c r="J64" s="24" t="s">
        <v>188</v>
      </c>
      <c r="K64" s="24" t="s">
        <v>188</v>
      </c>
    </row>
    <row r="65" spans="2:11" ht="12.75">
      <c r="B65" s="18"/>
      <c r="C65" s="18"/>
      <c r="D65" s="18"/>
      <c r="E65" s="18"/>
      <c r="F65" s="31"/>
      <c r="G65" s="31"/>
      <c r="H65" s="18"/>
      <c r="I65" s="18"/>
      <c r="J65" s="18"/>
      <c r="K65" s="18"/>
    </row>
    <row r="66" spans="1:11" ht="12.75">
      <c r="A66" s="19"/>
      <c r="B66" s="20" t="s">
        <v>178</v>
      </c>
      <c r="C66" s="17">
        <v>32</v>
      </c>
      <c r="D66" s="17">
        <v>42</v>
      </c>
      <c r="E66" s="17">
        <v>18</v>
      </c>
      <c r="F66" s="36">
        <v>13</v>
      </c>
      <c r="G66" s="36">
        <v>105</v>
      </c>
      <c r="H66" s="17">
        <v>124</v>
      </c>
      <c r="I66" s="17">
        <v>256</v>
      </c>
      <c r="J66" s="17">
        <v>234</v>
      </c>
      <c r="K66" s="17">
        <v>119</v>
      </c>
    </row>
    <row r="68" spans="1:11" ht="12.75">
      <c r="A68" s="86" t="s">
        <v>302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1:11" ht="12.75">
      <c r="A69" s="78" t="s">
        <v>213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1:11" ht="12.75">
      <c r="A70" s="27"/>
      <c r="B70" s="27"/>
      <c r="C70" s="83" t="s">
        <v>46</v>
      </c>
      <c r="D70" s="83"/>
      <c r="E70" s="83"/>
      <c r="F70" s="83"/>
      <c r="G70" s="91"/>
      <c r="H70" s="83" t="s">
        <v>47</v>
      </c>
      <c r="I70" s="83"/>
      <c r="J70" s="83"/>
      <c r="K70" s="83"/>
    </row>
    <row r="71" spans="3:11" ht="12.75">
      <c r="C71" s="88" t="s">
        <v>163</v>
      </c>
      <c r="D71" s="88"/>
      <c r="E71" s="88"/>
      <c r="F71" s="88"/>
      <c r="G71" s="88"/>
      <c r="H71" s="88"/>
      <c r="I71" s="88"/>
      <c r="J71" s="88"/>
      <c r="K71" s="88"/>
    </row>
    <row r="72" spans="1:11" ht="12.75">
      <c r="A72" s="19"/>
      <c r="B72" s="19"/>
      <c r="C72" s="20" t="s">
        <v>279</v>
      </c>
      <c r="D72" s="20" t="s">
        <v>280</v>
      </c>
      <c r="E72" s="20" t="s">
        <v>281</v>
      </c>
      <c r="F72" s="29" t="s">
        <v>282</v>
      </c>
      <c r="G72" s="29" t="s">
        <v>24</v>
      </c>
      <c r="H72" s="20" t="s">
        <v>279</v>
      </c>
      <c r="I72" s="20" t="s">
        <v>280</v>
      </c>
      <c r="J72" s="20" t="s">
        <v>281</v>
      </c>
      <c r="K72" s="20" t="s">
        <v>282</v>
      </c>
    </row>
    <row r="73" spans="2:11" ht="12.75">
      <c r="B73" s="21"/>
      <c r="C73" s="88" t="s">
        <v>164</v>
      </c>
      <c r="D73" s="88"/>
      <c r="E73" s="88"/>
      <c r="F73" s="88"/>
      <c r="G73" s="88"/>
      <c r="H73" s="88"/>
      <c r="I73" s="88"/>
      <c r="J73" s="88"/>
      <c r="K73" s="88"/>
    </row>
    <row r="74" spans="1:11" ht="12.75">
      <c r="A74" s="19"/>
      <c r="B74" s="19"/>
      <c r="C74" s="20" t="s">
        <v>283</v>
      </c>
      <c r="D74" s="20" t="s">
        <v>284</v>
      </c>
      <c r="E74" s="20" t="s">
        <v>285</v>
      </c>
      <c r="F74" s="29" t="s">
        <v>286</v>
      </c>
      <c r="G74" s="29"/>
      <c r="H74" s="20" t="s">
        <v>283</v>
      </c>
      <c r="I74" s="20" t="s">
        <v>284</v>
      </c>
      <c r="J74" s="20" t="s">
        <v>285</v>
      </c>
      <c r="K74" s="20" t="s">
        <v>286</v>
      </c>
    </row>
    <row r="75" spans="1:7" ht="12.75">
      <c r="A75" s="26" t="s">
        <v>346</v>
      </c>
      <c r="F75" s="30"/>
      <c r="G75" s="30"/>
    </row>
    <row r="76" spans="2:11" ht="12.75">
      <c r="B76" s="33">
        <v>16</v>
      </c>
      <c r="C76" s="24">
        <v>0</v>
      </c>
      <c r="D76" s="24">
        <v>0</v>
      </c>
      <c r="E76" s="24">
        <v>20</v>
      </c>
      <c r="F76" s="32">
        <v>0</v>
      </c>
      <c r="G76" s="32">
        <v>4</v>
      </c>
      <c r="H76" s="24"/>
      <c r="I76" s="24"/>
      <c r="J76" s="24"/>
      <c r="K76" s="24"/>
    </row>
    <row r="77" spans="2:11" ht="12.75">
      <c r="B77" s="33">
        <v>17</v>
      </c>
      <c r="C77" s="24">
        <v>0</v>
      </c>
      <c r="D77" s="24">
        <v>0</v>
      </c>
      <c r="E77" s="24">
        <v>20</v>
      </c>
      <c r="F77" s="32">
        <v>0</v>
      </c>
      <c r="G77" s="32">
        <v>4</v>
      </c>
      <c r="H77" s="24">
        <v>0</v>
      </c>
      <c r="I77" s="24">
        <v>0</v>
      </c>
      <c r="J77" s="24">
        <v>0</v>
      </c>
      <c r="K77" s="24">
        <v>3.3</v>
      </c>
    </row>
    <row r="78" spans="2:11" ht="12.75">
      <c r="B78" s="33">
        <v>18</v>
      </c>
      <c r="C78" s="24">
        <v>0</v>
      </c>
      <c r="D78" s="24">
        <v>0</v>
      </c>
      <c r="E78" s="24">
        <v>20</v>
      </c>
      <c r="F78" s="32">
        <v>0</v>
      </c>
      <c r="G78" s="32">
        <v>4</v>
      </c>
      <c r="H78" s="24">
        <v>0</v>
      </c>
      <c r="I78" s="24">
        <v>2.6</v>
      </c>
      <c r="J78" s="24">
        <v>1.3</v>
      </c>
      <c r="K78" s="24">
        <v>3.3</v>
      </c>
    </row>
    <row r="79" spans="2:11" ht="12.75">
      <c r="B79" s="33">
        <v>19</v>
      </c>
      <c r="C79" s="24">
        <v>7.7</v>
      </c>
      <c r="D79" s="24">
        <v>0</v>
      </c>
      <c r="E79" s="24">
        <v>40</v>
      </c>
      <c r="F79" s="32">
        <v>0</v>
      </c>
      <c r="G79" s="32">
        <v>12</v>
      </c>
      <c r="H79" s="24">
        <v>0</v>
      </c>
      <c r="I79" s="24">
        <v>2.6</v>
      </c>
      <c r="J79" s="24">
        <v>6.4</v>
      </c>
      <c r="K79" s="24">
        <v>3.3</v>
      </c>
    </row>
    <row r="80" spans="2:11" ht="12.75">
      <c r="B80" s="33">
        <v>20</v>
      </c>
      <c r="C80" s="24" t="s">
        <v>188</v>
      </c>
      <c r="D80" s="24">
        <v>16.7</v>
      </c>
      <c r="E80" s="24">
        <v>60</v>
      </c>
      <c r="F80" s="32">
        <v>0</v>
      </c>
      <c r="G80" s="32">
        <v>20</v>
      </c>
      <c r="H80" s="24">
        <v>0</v>
      </c>
      <c r="I80" s="24">
        <v>2.6</v>
      </c>
      <c r="J80" s="24">
        <v>7.7</v>
      </c>
      <c r="K80" s="24">
        <v>3.3</v>
      </c>
    </row>
    <row r="81" spans="2:11" ht="12.75">
      <c r="B81" s="33">
        <v>21</v>
      </c>
      <c r="C81" s="24" t="s">
        <v>188</v>
      </c>
      <c r="D81" s="24">
        <v>16.7</v>
      </c>
      <c r="E81" s="24">
        <v>60</v>
      </c>
      <c r="F81" s="32">
        <v>0</v>
      </c>
      <c r="G81" s="32">
        <v>24</v>
      </c>
      <c r="H81" s="24" t="s">
        <v>188</v>
      </c>
      <c r="I81" s="24">
        <v>6.5</v>
      </c>
      <c r="J81" s="24">
        <v>11.5</v>
      </c>
      <c r="K81" s="24">
        <v>3.3</v>
      </c>
    </row>
    <row r="82" spans="2:11" ht="12.75">
      <c r="B82" s="33">
        <v>22</v>
      </c>
      <c r="C82" s="24" t="s">
        <v>188</v>
      </c>
      <c r="D82" s="24">
        <v>16.7</v>
      </c>
      <c r="E82" s="24">
        <v>80</v>
      </c>
      <c r="F82" s="32">
        <v>0</v>
      </c>
      <c r="G82" s="32">
        <v>28</v>
      </c>
      <c r="H82" s="24" t="s">
        <v>188</v>
      </c>
      <c r="I82" s="24">
        <v>7.8</v>
      </c>
      <c r="J82" s="24">
        <v>14.1</v>
      </c>
      <c r="K82" s="24">
        <v>16.7</v>
      </c>
    </row>
    <row r="83" spans="2:11" ht="12.75">
      <c r="B83" s="33">
        <v>23</v>
      </c>
      <c r="C83" s="24" t="s">
        <v>188</v>
      </c>
      <c r="D83" s="24">
        <v>16.7</v>
      </c>
      <c r="E83" s="24" t="s">
        <v>188</v>
      </c>
      <c r="F83" s="32">
        <v>100</v>
      </c>
      <c r="G83" s="32">
        <v>36</v>
      </c>
      <c r="H83" s="24" t="s">
        <v>188</v>
      </c>
      <c r="I83" s="24">
        <v>10.4</v>
      </c>
      <c r="J83" s="24">
        <v>19.2</v>
      </c>
      <c r="K83" s="24">
        <v>23.3</v>
      </c>
    </row>
    <row r="84" spans="2:11" ht="12.75">
      <c r="B84" s="33">
        <v>24</v>
      </c>
      <c r="C84" s="24" t="s">
        <v>188</v>
      </c>
      <c r="D84" s="24">
        <v>16.7</v>
      </c>
      <c r="E84" s="24" t="s">
        <v>188</v>
      </c>
      <c r="F84" s="32" t="s">
        <v>188</v>
      </c>
      <c r="G84" s="32">
        <v>40</v>
      </c>
      <c r="H84" s="24" t="s">
        <v>188</v>
      </c>
      <c r="I84" s="24">
        <v>15.6</v>
      </c>
      <c r="J84" s="24">
        <v>25.6</v>
      </c>
      <c r="K84" s="24">
        <v>30</v>
      </c>
    </row>
    <row r="85" spans="2:11" ht="12.75">
      <c r="B85" s="33">
        <v>25</v>
      </c>
      <c r="C85" s="24" t="s">
        <v>188</v>
      </c>
      <c r="D85" s="24">
        <v>16.7</v>
      </c>
      <c r="E85" s="24" t="s">
        <v>188</v>
      </c>
      <c r="F85" s="32" t="s">
        <v>188</v>
      </c>
      <c r="G85" s="32">
        <v>40</v>
      </c>
      <c r="H85" s="24" t="s">
        <v>188</v>
      </c>
      <c r="I85" s="24">
        <v>15.6</v>
      </c>
      <c r="J85" s="24">
        <v>37.2</v>
      </c>
      <c r="K85" s="24">
        <v>40</v>
      </c>
    </row>
    <row r="86" spans="2:11" ht="12.75">
      <c r="B86" s="33">
        <v>26</v>
      </c>
      <c r="C86" s="24" t="s">
        <v>188</v>
      </c>
      <c r="D86" s="24">
        <v>16.7</v>
      </c>
      <c r="E86" s="24" t="s">
        <v>188</v>
      </c>
      <c r="F86" s="32" t="s">
        <v>188</v>
      </c>
      <c r="G86" s="32">
        <v>40</v>
      </c>
      <c r="H86" s="24" t="s">
        <v>188</v>
      </c>
      <c r="I86" s="24">
        <v>22.1</v>
      </c>
      <c r="J86" s="24">
        <v>42.3</v>
      </c>
      <c r="K86" s="24">
        <v>46.7</v>
      </c>
    </row>
    <row r="87" spans="2:11" ht="12.75">
      <c r="B87" s="33">
        <v>27</v>
      </c>
      <c r="C87" s="24" t="s">
        <v>188</v>
      </c>
      <c r="D87" s="24">
        <v>16.7</v>
      </c>
      <c r="E87" s="24" t="s">
        <v>188</v>
      </c>
      <c r="F87" s="32" t="s">
        <v>188</v>
      </c>
      <c r="G87" s="32">
        <v>40</v>
      </c>
      <c r="H87" s="24" t="s">
        <v>188</v>
      </c>
      <c r="I87" s="24">
        <v>33.8</v>
      </c>
      <c r="J87" s="24">
        <v>47.4</v>
      </c>
      <c r="K87" s="24">
        <v>53.3</v>
      </c>
    </row>
    <row r="88" spans="2:11" ht="12.75">
      <c r="B88" s="33">
        <v>28</v>
      </c>
      <c r="C88" s="24" t="s">
        <v>188</v>
      </c>
      <c r="D88" s="24">
        <v>33.3</v>
      </c>
      <c r="E88" s="24" t="s">
        <v>188</v>
      </c>
      <c r="F88" s="32" t="s">
        <v>188</v>
      </c>
      <c r="G88" s="32">
        <v>44</v>
      </c>
      <c r="H88" s="24" t="s">
        <v>188</v>
      </c>
      <c r="I88" s="24">
        <v>44.2</v>
      </c>
      <c r="J88" s="24">
        <v>53.8</v>
      </c>
      <c r="K88" s="24">
        <v>60</v>
      </c>
    </row>
    <row r="89" spans="2:11" ht="12.75">
      <c r="B89" s="33">
        <v>29</v>
      </c>
      <c r="C89" s="24" t="s">
        <v>188</v>
      </c>
      <c r="D89" s="24" t="s">
        <v>188</v>
      </c>
      <c r="E89" s="24" t="s">
        <v>188</v>
      </c>
      <c r="F89" s="32" t="s">
        <v>188</v>
      </c>
      <c r="G89" s="32">
        <v>44</v>
      </c>
      <c r="H89" s="24" t="s">
        <v>188</v>
      </c>
      <c r="I89" s="24">
        <v>51.9</v>
      </c>
      <c r="J89" s="24">
        <v>60.3</v>
      </c>
      <c r="K89" s="24">
        <v>66.7</v>
      </c>
    </row>
    <row r="90" spans="2:11" ht="12.75">
      <c r="B90" s="33">
        <v>30</v>
      </c>
      <c r="C90" s="24" t="s">
        <v>188</v>
      </c>
      <c r="D90" s="24" t="s">
        <v>188</v>
      </c>
      <c r="E90" s="24" t="s">
        <v>188</v>
      </c>
      <c r="F90" s="32" t="s">
        <v>188</v>
      </c>
      <c r="G90" s="32">
        <v>44</v>
      </c>
      <c r="H90" s="24" t="s">
        <v>188</v>
      </c>
      <c r="I90" s="24" t="s">
        <v>188</v>
      </c>
      <c r="J90" s="24">
        <v>64.1</v>
      </c>
      <c r="K90" s="24">
        <v>70</v>
      </c>
    </row>
    <row r="91" spans="2:11" ht="12.75">
      <c r="B91" s="33">
        <v>31</v>
      </c>
      <c r="C91" s="24" t="s">
        <v>188</v>
      </c>
      <c r="D91" s="24" t="s">
        <v>188</v>
      </c>
      <c r="E91" s="24" t="s">
        <v>188</v>
      </c>
      <c r="F91" s="32" t="s">
        <v>188</v>
      </c>
      <c r="G91" s="32">
        <v>44</v>
      </c>
      <c r="H91" s="24" t="s">
        <v>188</v>
      </c>
      <c r="I91" s="24" t="s">
        <v>188</v>
      </c>
      <c r="J91" s="24">
        <v>67.9</v>
      </c>
      <c r="K91" s="24">
        <v>73.3</v>
      </c>
    </row>
    <row r="92" spans="2:11" ht="12.75">
      <c r="B92" s="33">
        <v>32</v>
      </c>
      <c r="C92" s="24" t="s">
        <v>188</v>
      </c>
      <c r="D92" s="24" t="s">
        <v>188</v>
      </c>
      <c r="E92" s="24" t="s">
        <v>188</v>
      </c>
      <c r="F92" s="32" t="s">
        <v>188</v>
      </c>
      <c r="G92" s="32">
        <v>44</v>
      </c>
      <c r="H92" s="24" t="s">
        <v>188</v>
      </c>
      <c r="I92" s="24" t="s">
        <v>188</v>
      </c>
      <c r="J92" s="24">
        <v>70.5</v>
      </c>
      <c r="K92" s="24">
        <v>73.3</v>
      </c>
    </row>
    <row r="93" spans="2:11" ht="12.75">
      <c r="B93" s="33">
        <v>33</v>
      </c>
      <c r="C93" s="24" t="s">
        <v>188</v>
      </c>
      <c r="D93" s="24" t="s">
        <v>188</v>
      </c>
      <c r="E93" s="24" t="s">
        <v>188</v>
      </c>
      <c r="F93" s="32" t="s">
        <v>188</v>
      </c>
      <c r="G93" s="32">
        <v>44</v>
      </c>
      <c r="H93" s="24" t="s">
        <v>188</v>
      </c>
      <c r="I93" s="24" t="s">
        <v>188</v>
      </c>
      <c r="J93" s="24">
        <v>74.4</v>
      </c>
      <c r="K93" s="24">
        <v>73.3</v>
      </c>
    </row>
    <row r="94" spans="2:11" ht="12.75">
      <c r="B94" s="33">
        <v>34</v>
      </c>
      <c r="C94" s="24" t="s">
        <v>188</v>
      </c>
      <c r="D94" s="24" t="s">
        <v>188</v>
      </c>
      <c r="E94" s="24" t="s">
        <v>188</v>
      </c>
      <c r="F94" s="32" t="s">
        <v>188</v>
      </c>
      <c r="G94" s="32">
        <v>44</v>
      </c>
      <c r="H94" s="24" t="s">
        <v>188</v>
      </c>
      <c r="I94" s="24" t="s">
        <v>188</v>
      </c>
      <c r="J94" s="24">
        <v>75.6</v>
      </c>
      <c r="K94" s="24">
        <v>73.3</v>
      </c>
    </row>
    <row r="95" spans="2:11" ht="12.75">
      <c r="B95" s="33">
        <v>35</v>
      </c>
      <c r="C95" s="24" t="s">
        <v>188</v>
      </c>
      <c r="D95" s="24" t="s">
        <v>188</v>
      </c>
      <c r="E95" s="24" t="s">
        <v>188</v>
      </c>
      <c r="F95" s="32" t="s">
        <v>188</v>
      </c>
      <c r="G95" s="32">
        <v>44</v>
      </c>
      <c r="H95" s="24" t="s">
        <v>188</v>
      </c>
      <c r="I95" s="24" t="s">
        <v>188</v>
      </c>
      <c r="J95" s="24">
        <v>76.9</v>
      </c>
      <c r="K95" s="24">
        <v>76.7</v>
      </c>
    </row>
    <row r="96" spans="2:11" ht="12.75">
      <c r="B96" s="33">
        <v>36</v>
      </c>
      <c r="C96" s="24" t="s">
        <v>188</v>
      </c>
      <c r="D96" s="24" t="s">
        <v>188</v>
      </c>
      <c r="E96" s="24" t="s">
        <v>188</v>
      </c>
      <c r="F96" s="32" t="s">
        <v>188</v>
      </c>
      <c r="G96" s="32">
        <v>48</v>
      </c>
      <c r="H96" s="24" t="s">
        <v>188</v>
      </c>
      <c r="I96" s="24" t="s">
        <v>188</v>
      </c>
      <c r="J96" s="24">
        <v>78.2</v>
      </c>
      <c r="K96" s="24">
        <v>76.7</v>
      </c>
    </row>
    <row r="97" spans="2:11" ht="12.75">
      <c r="B97" s="33">
        <v>37</v>
      </c>
      <c r="C97" s="24" t="s">
        <v>188</v>
      </c>
      <c r="D97" s="24" t="s">
        <v>188</v>
      </c>
      <c r="E97" s="24" t="s">
        <v>188</v>
      </c>
      <c r="F97" s="32" t="s">
        <v>188</v>
      </c>
      <c r="G97" s="32" t="s">
        <v>188</v>
      </c>
      <c r="H97" s="24" t="s">
        <v>188</v>
      </c>
      <c r="I97" s="24" t="s">
        <v>188</v>
      </c>
      <c r="J97" s="24">
        <v>78.2</v>
      </c>
      <c r="K97" s="24">
        <v>76.7</v>
      </c>
    </row>
    <row r="98" spans="2:11" ht="12.75">
      <c r="B98" s="33">
        <v>38</v>
      </c>
      <c r="C98" s="24" t="s">
        <v>188</v>
      </c>
      <c r="D98" s="24" t="s">
        <v>188</v>
      </c>
      <c r="E98" s="24" t="s">
        <v>188</v>
      </c>
      <c r="F98" s="32" t="s">
        <v>188</v>
      </c>
      <c r="G98" s="32" t="s">
        <v>188</v>
      </c>
      <c r="H98" s="24" t="s">
        <v>188</v>
      </c>
      <c r="I98" s="24" t="s">
        <v>188</v>
      </c>
      <c r="J98" s="24">
        <v>82.1</v>
      </c>
      <c r="K98" s="24">
        <v>80</v>
      </c>
    </row>
    <row r="99" spans="2:11" ht="12.75">
      <c r="B99" s="33">
        <v>39</v>
      </c>
      <c r="C99" s="24" t="s">
        <v>188</v>
      </c>
      <c r="D99" s="24" t="s">
        <v>188</v>
      </c>
      <c r="E99" s="24" t="s">
        <v>188</v>
      </c>
      <c r="F99" s="32" t="s">
        <v>188</v>
      </c>
      <c r="G99" s="32" t="s">
        <v>188</v>
      </c>
      <c r="H99" s="24" t="s">
        <v>188</v>
      </c>
      <c r="I99" s="24" t="s">
        <v>188</v>
      </c>
      <c r="J99" s="24">
        <v>83.3</v>
      </c>
      <c r="K99" s="24">
        <v>83.3</v>
      </c>
    </row>
    <row r="100" spans="2:11" ht="12.75">
      <c r="B100" s="33">
        <v>40</v>
      </c>
      <c r="C100" s="24" t="s">
        <v>188</v>
      </c>
      <c r="D100" s="24" t="s">
        <v>188</v>
      </c>
      <c r="E100" s="24" t="s">
        <v>188</v>
      </c>
      <c r="F100" s="32" t="s">
        <v>188</v>
      </c>
      <c r="G100" s="32" t="s">
        <v>188</v>
      </c>
      <c r="H100" s="24" t="s">
        <v>188</v>
      </c>
      <c r="I100" s="24" t="s">
        <v>188</v>
      </c>
      <c r="J100" s="24" t="s">
        <v>188</v>
      </c>
      <c r="K100" s="24" t="s">
        <v>188</v>
      </c>
    </row>
    <row r="101" spans="2:11" ht="12.75">
      <c r="B101" s="18"/>
      <c r="C101" s="18"/>
      <c r="D101" s="18"/>
      <c r="E101" s="18"/>
      <c r="F101" s="31"/>
      <c r="G101" s="31"/>
      <c r="H101" s="18"/>
      <c r="I101" s="18"/>
      <c r="J101" s="18"/>
      <c r="K101" s="18"/>
    </row>
    <row r="102" spans="1:11" ht="12.75">
      <c r="A102" s="19"/>
      <c r="B102" s="20" t="s">
        <v>178</v>
      </c>
      <c r="C102" s="17">
        <v>13</v>
      </c>
      <c r="D102" s="17">
        <v>6</v>
      </c>
      <c r="E102" s="17">
        <v>5</v>
      </c>
      <c r="F102" s="36">
        <v>1</v>
      </c>
      <c r="G102" s="36">
        <v>25</v>
      </c>
      <c r="H102" s="17">
        <v>70</v>
      </c>
      <c r="I102" s="17">
        <v>77</v>
      </c>
      <c r="J102" s="17">
        <v>78</v>
      </c>
      <c r="K102" s="17">
        <v>30</v>
      </c>
    </row>
  </sheetData>
  <mergeCells count="12">
    <mergeCell ref="A1:K1"/>
    <mergeCell ref="A2:K2"/>
    <mergeCell ref="C3:G3"/>
    <mergeCell ref="H3:K3"/>
    <mergeCell ref="C4:K4"/>
    <mergeCell ref="C6:K6"/>
    <mergeCell ref="A68:K68"/>
    <mergeCell ref="A69:K69"/>
    <mergeCell ref="C70:G70"/>
    <mergeCell ref="H70:K70"/>
    <mergeCell ref="C71:K71"/>
    <mergeCell ref="C73:K73"/>
  </mergeCells>
  <printOptions/>
  <pageMargins left="0.75" right="0.75" top="1" bottom="1" header="0.5" footer="0.5"/>
  <pageSetup horizontalDpi="600" verticalDpi="600" orientation="portrait" paperSize="9" scale="83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5.57421875" style="1" bestFit="1" customWidth="1"/>
    <col min="2" max="2" width="40.00390625" style="1" customWidth="1"/>
    <col min="3" max="13" width="8.7109375" style="1" customWidth="1"/>
    <col min="14" max="61" width="10.7109375" style="1" customWidth="1"/>
    <col min="62" max="16384" width="9.140625" style="1" customWidth="1"/>
  </cols>
  <sheetData>
    <row r="1" spans="1:12" ht="12.75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>
      <c r="A2" s="79" t="s">
        <v>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9"/>
    </row>
    <row r="3" spans="1:12" ht="12.75">
      <c r="A3" s="64"/>
      <c r="B3" s="64"/>
      <c r="C3" s="28">
        <v>1951</v>
      </c>
      <c r="D3" s="28">
        <f>C3+5</f>
        <v>1956</v>
      </c>
      <c r="E3" s="28">
        <f aca="true" t="shared" si="0" ref="E3:J3">D3+5</f>
        <v>1961</v>
      </c>
      <c r="F3" s="28">
        <f t="shared" si="0"/>
        <v>1966</v>
      </c>
      <c r="G3" s="28">
        <f t="shared" si="0"/>
        <v>1971</v>
      </c>
      <c r="H3" s="28">
        <f t="shared" si="0"/>
        <v>1976</v>
      </c>
      <c r="I3" s="28">
        <f>H3+5</f>
        <v>1981</v>
      </c>
      <c r="J3" s="28">
        <f t="shared" si="0"/>
        <v>1986</v>
      </c>
      <c r="K3" s="28">
        <f>J3+5</f>
        <v>1991</v>
      </c>
      <c r="L3" s="28">
        <f>K3+5</f>
        <v>1996</v>
      </c>
    </row>
    <row r="4" spans="1:12" ht="14.25">
      <c r="A4" s="21" t="s">
        <v>400</v>
      </c>
      <c r="B4" s="21" t="s">
        <v>81</v>
      </c>
      <c r="C4" s="66">
        <v>1939</v>
      </c>
      <c r="D4" s="66">
        <v>2174</v>
      </c>
      <c r="E4" s="66">
        <v>2415</v>
      </c>
      <c r="F4" s="66">
        <v>2677</v>
      </c>
      <c r="G4" s="66">
        <v>2863</v>
      </c>
      <c r="H4" s="66">
        <v>3129</v>
      </c>
      <c r="I4" s="66">
        <v>3143</v>
      </c>
      <c r="J4" s="66">
        <v>3263</v>
      </c>
      <c r="K4" s="67">
        <v>3374</v>
      </c>
      <c r="L4" s="68">
        <v>3618</v>
      </c>
    </row>
    <row r="5" spans="1:12" ht="14.25">
      <c r="A5" s="21" t="s">
        <v>398</v>
      </c>
      <c r="B5" s="21" t="s">
        <v>82</v>
      </c>
      <c r="C5" s="69"/>
      <c r="D5" s="69"/>
      <c r="E5" s="69"/>
      <c r="F5" s="69"/>
      <c r="G5" s="69"/>
      <c r="H5" s="69"/>
      <c r="I5" s="69"/>
      <c r="J5" s="69"/>
      <c r="K5" s="69"/>
      <c r="L5" s="41"/>
    </row>
    <row r="6" spans="1:12" ht="12.75">
      <c r="A6" s="21"/>
      <c r="B6" s="21" t="s">
        <v>83</v>
      </c>
      <c r="C6" s="70">
        <v>29.421461098690777</v>
      </c>
      <c r="D6" s="70">
        <v>31.427714572997452</v>
      </c>
      <c r="E6" s="70">
        <v>33.08270365352317</v>
      </c>
      <c r="F6" s="70">
        <v>32.58966744978089</v>
      </c>
      <c r="G6" s="70">
        <v>31.775768515047872</v>
      </c>
      <c r="H6" s="70">
        <v>29.660958725729643</v>
      </c>
      <c r="I6" s="70">
        <v>26.93348731114653</v>
      </c>
      <c r="J6" s="70">
        <v>24.361419975821985</v>
      </c>
      <c r="K6" s="70">
        <v>23.112931538911646</v>
      </c>
      <c r="L6" s="48">
        <v>23</v>
      </c>
    </row>
    <row r="7" spans="1:12" ht="12.75">
      <c r="A7" s="21"/>
      <c r="B7" s="19" t="s">
        <v>84</v>
      </c>
      <c r="C7" s="9">
        <v>9.149861405578426</v>
      </c>
      <c r="D7" s="9">
        <v>9.088747239039181</v>
      </c>
      <c r="E7" s="9">
        <v>8.63976738562243</v>
      </c>
      <c r="F7" s="9">
        <v>8.333946600550856</v>
      </c>
      <c r="G7" s="9">
        <v>8.529461184483784</v>
      </c>
      <c r="H7" s="9">
        <v>8.931696759393146</v>
      </c>
      <c r="I7" s="9">
        <v>9.855502638937935</v>
      </c>
      <c r="J7" s="9">
        <v>10.483606293638791</v>
      </c>
      <c r="K7" s="9">
        <v>11.258045640725571</v>
      </c>
      <c r="L7" s="20">
        <v>11.7</v>
      </c>
    </row>
    <row r="8" spans="1:12" ht="14.25">
      <c r="A8" s="59" t="s">
        <v>399</v>
      </c>
      <c r="B8" s="21" t="s">
        <v>85</v>
      </c>
      <c r="C8" s="71">
        <v>116</v>
      </c>
      <c r="D8" s="71">
        <v>137</v>
      </c>
      <c r="E8" s="71">
        <v>167</v>
      </c>
      <c r="F8" s="71">
        <v>201</v>
      </c>
      <c r="G8" s="71">
        <v>227</v>
      </c>
      <c r="H8" s="71">
        <v>270</v>
      </c>
      <c r="I8" s="71">
        <v>385</v>
      </c>
      <c r="J8" s="71">
        <v>405</v>
      </c>
      <c r="K8" s="71">
        <v>435</v>
      </c>
      <c r="L8" s="22">
        <v>523</v>
      </c>
    </row>
    <row r="9" spans="1:12" ht="14.25">
      <c r="A9" s="21" t="s">
        <v>398</v>
      </c>
      <c r="B9" s="21" t="s">
        <v>82</v>
      </c>
      <c r="C9" s="70"/>
      <c r="D9" s="70"/>
      <c r="E9" s="70"/>
      <c r="F9" s="70"/>
      <c r="G9" s="70"/>
      <c r="H9" s="70"/>
      <c r="I9" s="70"/>
      <c r="J9" s="70"/>
      <c r="K9" s="70"/>
      <c r="L9" s="41"/>
    </row>
    <row r="10" spans="1:12" ht="12.75">
      <c r="A10" s="21"/>
      <c r="B10" s="21" t="s">
        <v>83</v>
      </c>
      <c r="C10" s="70">
        <v>46.4</v>
      </c>
      <c r="D10" s="70">
        <v>46.9</v>
      </c>
      <c r="E10" s="70">
        <v>49.2</v>
      </c>
      <c r="F10" s="70">
        <v>50.3</v>
      </c>
      <c r="G10" s="70">
        <v>49.1</v>
      </c>
      <c r="H10" s="70">
        <v>45.3</v>
      </c>
      <c r="I10" s="70">
        <v>42.4</v>
      </c>
      <c r="J10" s="70">
        <v>39</v>
      </c>
      <c r="K10" s="70">
        <v>37.5</v>
      </c>
      <c r="L10" s="41">
        <v>37.5</v>
      </c>
    </row>
    <row r="11" spans="1:12" ht="12.75">
      <c r="A11" s="19"/>
      <c r="B11" s="19" t="s">
        <v>84</v>
      </c>
      <c r="C11" s="9">
        <v>2.5</v>
      </c>
      <c r="D11" s="9">
        <v>2.3</v>
      </c>
      <c r="E11" s="9">
        <v>2</v>
      </c>
      <c r="F11" s="9">
        <v>1.9</v>
      </c>
      <c r="G11" s="9">
        <v>1.9</v>
      </c>
      <c r="H11" s="9">
        <v>2.1</v>
      </c>
      <c r="I11" s="9">
        <v>2.2</v>
      </c>
      <c r="J11" s="9">
        <v>2.3</v>
      </c>
      <c r="K11" s="9">
        <v>2.5</v>
      </c>
      <c r="L11" s="43">
        <v>3</v>
      </c>
    </row>
    <row r="12" spans="1:12" ht="14.25">
      <c r="A12" s="59" t="s">
        <v>397</v>
      </c>
      <c r="B12" s="21" t="s">
        <v>86</v>
      </c>
      <c r="C12" s="69">
        <v>3.4</v>
      </c>
      <c r="D12" s="69">
        <v>3.8</v>
      </c>
      <c r="E12" s="69">
        <v>4.1</v>
      </c>
      <c r="F12" s="69">
        <v>3.4</v>
      </c>
      <c r="G12" s="69">
        <v>3.2</v>
      </c>
      <c r="H12" s="69">
        <v>2.3</v>
      </c>
      <c r="I12" s="70">
        <v>2</v>
      </c>
      <c r="J12" s="72" t="s">
        <v>87</v>
      </c>
      <c r="K12" s="69">
        <v>2.1</v>
      </c>
      <c r="L12" s="73">
        <v>2</v>
      </c>
    </row>
    <row r="13" spans="1:12" ht="12.75">
      <c r="A13" s="21"/>
      <c r="B13" s="21" t="s">
        <v>88</v>
      </c>
      <c r="C13" s="69" t="s">
        <v>4</v>
      </c>
      <c r="D13" s="69" t="s">
        <v>4</v>
      </c>
      <c r="E13" s="69">
        <v>6.2</v>
      </c>
      <c r="F13" s="69">
        <v>5.5</v>
      </c>
      <c r="G13" s="69">
        <v>5.1</v>
      </c>
      <c r="H13" s="69">
        <v>3.1</v>
      </c>
      <c r="I13" s="70">
        <v>2.5</v>
      </c>
      <c r="J13" s="69">
        <v>2.1</v>
      </c>
      <c r="K13" s="69">
        <v>2.3</v>
      </c>
      <c r="L13" s="41">
        <v>3.3</v>
      </c>
    </row>
    <row r="14" spans="1:12" ht="12.75">
      <c r="A14" s="21" t="s">
        <v>16</v>
      </c>
      <c r="B14" s="21" t="s">
        <v>89</v>
      </c>
      <c r="C14" s="69" t="s">
        <v>4</v>
      </c>
      <c r="D14" s="69" t="s">
        <v>4</v>
      </c>
      <c r="E14" s="69" t="s">
        <v>4</v>
      </c>
      <c r="F14" s="69" t="s">
        <v>4</v>
      </c>
      <c r="G14" s="69" t="s">
        <v>4</v>
      </c>
      <c r="H14" s="69" t="s">
        <v>4</v>
      </c>
      <c r="I14" s="69" t="s">
        <v>4</v>
      </c>
      <c r="J14" s="69" t="s">
        <v>4</v>
      </c>
      <c r="K14" s="69" t="s">
        <v>4</v>
      </c>
      <c r="L14" s="41" t="s">
        <v>4</v>
      </c>
    </row>
    <row r="15" spans="1:12" ht="12.75">
      <c r="A15" s="21" t="s">
        <v>90</v>
      </c>
      <c r="B15" s="21" t="s">
        <v>91</v>
      </c>
      <c r="C15" s="69" t="s">
        <v>4</v>
      </c>
      <c r="D15" s="69" t="s">
        <v>4</v>
      </c>
      <c r="E15" s="69" t="s">
        <v>4</v>
      </c>
      <c r="F15" s="69" t="s">
        <v>4</v>
      </c>
      <c r="G15" s="69" t="s">
        <v>4</v>
      </c>
      <c r="H15" s="69" t="s">
        <v>4</v>
      </c>
      <c r="I15" s="69" t="s">
        <v>4</v>
      </c>
      <c r="J15" s="69" t="s">
        <v>4</v>
      </c>
      <c r="K15" s="69" t="s">
        <v>4</v>
      </c>
      <c r="L15" s="41" t="s">
        <v>4</v>
      </c>
    </row>
    <row r="16" spans="1:12" ht="12.75">
      <c r="A16" s="21" t="s">
        <v>92</v>
      </c>
      <c r="B16" s="21" t="s">
        <v>93</v>
      </c>
      <c r="C16" s="69" t="s">
        <v>4</v>
      </c>
      <c r="D16" s="69" t="s">
        <v>4</v>
      </c>
      <c r="E16" s="69" t="s">
        <v>4</v>
      </c>
      <c r="F16" s="69" t="s">
        <v>4</v>
      </c>
      <c r="G16" s="69" t="s">
        <v>4</v>
      </c>
      <c r="H16" s="69" t="s">
        <v>4</v>
      </c>
      <c r="I16" s="69" t="s">
        <v>4</v>
      </c>
      <c r="J16" s="69" t="s">
        <v>4</v>
      </c>
      <c r="K16" s="69" t="s">
        <v>4</v>
      </c>
      <c r="L16" s="41" t="s">
        <v>4</v>
      </c>
    </row>
    <row r="17" spans="1:12" ht="14.25">
      <c r="A17" s="19" t="s">
        <v>396</v>
      </c>
      <c r="B17" s="19" t="s">
        <v>94</v>
      </c>
      <c r="C17" s="9">
        <v>3.583953295088281</v>
      </c>
      <c r="D17" s="9">
        <v>4.072235412619613</v>
      </c>
      <c r="E17" s="9">
        <v>4.636900874496249</v>
      </c>
      <c r="F17" s="9">
        <v>10.8764800905957</v>
      </c>
      <c r="G17" s="9">
        <v>13.337630942788072</v>
      </c>
      <c r="H17" s="9">
        <v>16.608697187450343</v>
      </c>
      <c r="I17" s="9">
        <v>21.481144394760793</v>
      </c>
      <c r="J17" s="9">
        <v>24.94497857060118</v>
      </c>
      <c r="K17" s="9">
        <v>34.044852293318705</v>
      </c>
      <c r="L17" s="20">
        <v>41.7</v>
      </c>
    </row>
    <row r="18" spans="1:12" ht="12.75">
      <c r="A18" s="59" t="s">
        <v>95</v>
      </c>
      <c r="B18" s="21" t="s">
        <v>96</v>
      </c>
      <c r="C18" s="69" t="s">
        <v>97</v>
      </c>
      <c r="D18" s="69" t="s">
        <v>98</v>
      </c>
      <c r="E18" s="69" t="s">
        <v>99</v>
      </c>
      <c r="F18" s="69" t="s">
        <v>100</v>
      </c>
      <c r="G18" s="69">
        <v>20.8</v>
      </c>
      <c r="H18" s="69">
        <v>21.1</v>
      </c>
      <c r="I18" s="69">
        <v>21.9</v>
      </c>
      <c r="J18" s="70">
        <v>23.4</v>
      </c>
      <c r="K18" s="69">
        <v>24.6</v>
      </c>
      <c r="L18" s="22">
        <v>26.1</v>
      </c>
    </row>
    <row r="19" spans="1:12" ht="14.25">
      <c r="A19" s="21" t="s">
        <v>395</v>
      </c>
      <c r="B19" s="21" t="s">
        <v>401</v>
      </c>
      <c r="C19" s="69" t="s">
        <v>4</v>
      </c>
      <c r="D19" s="69" t="s">
        <v>4</v>
      </c>
      <c r="E19" s="69">
        <v>108.4</v>
      </c>
      <c r="F19" s="69">
        <v>113.4</v>
      </c>
      <c r="G19" s="69">
        <v>128.4</v>
      </c>
      <c r="H19" s="69">
        <v>88.3</v>
      </c>
      <c r="I19" s="69">
        <v>72.4</v>
      </c>
      <c r="J19" s="70">
        <v>61</v>
      </c>
      <c r="K19" s="69">
        <v>50.3</v>
      </c>
      <c r="L19" s="41">
        <v>40.3</v>
      </c>
    </row>
    <row r="20" spans="1:12" ht="14.25">
      <c r="A20" s="21" t="s">
        <v>394</v>
      </c>
      <c r="B20" s="21" t="s">
        <v>402</v>
      </c>
      <c r="C20" s="70" t="s">
        <v>4</v>
      </c>
      <c r="D20" s="70" t="s">
        <v>4</v>
      </c>
      <c r="E20" s="69">
        <v>3.2</v>
      </c>
      <c r="F20" s="69">
        <v>3.5</v>
      </c>
      <c r="G20" s="69">
        <v>5.2</v>
      </c>
      <c r="H20" s="69">
        <v>7.6</v>
      </c>
      <c r="I20" s="69">
        <v>9.1</v>
      </c>
      <c r="J20" s="69">
        <v>11.7</v>
      </c>
      <c r="K20" s="69">
        <v>12.2</v>
      </c>
      <c r="L20" s="41">
        <v>12.7</v>
      </c>
    </row>
    <row r="21" spans="1:12" ht="12.75">
      <c r="A21" s="19" t="s">
        <v>49</v>
      </c>
      <c r="B21" s="19" t="s">
        <v>101</v>
      </c>
      <c r="C21" s="9" t="s">
        <v>4</v>
      </c>
      <c r="D21" s="9" t="s">
        <v>4</v>
      </c>
      <c r="E21" s="9" t="s">
        <v>4</v>
      </c>
      <c r="F21" s="9" t="s">
        <v>4</v>
      </c>
      <c r="G21" s="9" t="s">
        <v>4</v>
      </c>
      <c r="H21" s="9" t="s">
        <v>4</v>
      </c>
      <c r="I21" s="9" t="s">
        <v>4</v>
      </c>
      <c r="J21" s="9" t="s">
        <v>4</v>
      </c>
      <c r="K21" s="9" t="s">
        <v>4</v>
      </c>
      <c r="L21" s="20">
        <v>8.3</v>
      </c>
    </row>
    <row r="22" spans="1:12" ht="12.75">
      <c r="A22" s="59" t="s">
        <v>102</v>
      </c>
      <c r="B22" s="21" t="s">
        <v>103</v>
      </c>
      <c r="C22" s="69"/>
      <c r="D22" s="69"/>
      <c r="E22" s="69"/>
      <c r="F22" s="69"/>
      <c r="G22" s="69"/>
      <c r="H22" s="69"/>
      <c r="I22" s="69"/>
      <c r="J22" s="69"/>
      <c r="K22" s="69"/>
      <c r="L22" s="41"/>
    </row>
    <row r="23" spans="1:12" ht="12.75">
      <c r="A23" s="21"/>
      <c r="B23" s="21" t="s">
        <v>104</v>
      </c>
      <c r="C23" s="69" t="s">
        <v>105</v>
      </c>
      <c r="D23" s="69" t="s">
        <v>106</v>
      </c>
      <c r="E23" s="69" t="s">
        <v>107</v>
      </c>
      <c r="F23" s="69" t="s">
        <v>106</v>
      </c>
      <c r="G23" s="69" t="s">
        <v>108</v>
      </c>
      <c r="H23" s="70" t="s">
        <v>109</v>
      </c>
      <c r="I23" s="69" t="s">
        <v>110</v>
      </c>
      <c r="J23" s="69" t="s">
        <v>12</v>
      </c>
      <c r="K23" s="69" t="s">
        <v>111</v>
      </c>
      <c r="L23" s="69" t="s">
        <v>112</v>
      </c>
    </row>
    <row r="24" spans="1:12" ht="12.75">
      <c r="A24" s="21"/>
      <c r="B24" s="21" t="s">
        <v>113</v>
      </c>
      <c r="C24" s="69" t="s">
        <v>114</v>
      </c>
      <c r="D24" s="70" t="s">
        <v>115</v>
      </c>
      <c r="E24" s="69" t="s">
        <v>116</v>
      </c>
      <c r="F24" s="69" t="s">
        <v>112</v>
      </c>
      <c r="G24" s="69" t="s">
        <v>117</v>
      </c>
      <c r="H24" s="69" t="s">
        <v>118</v>
      </c>
      <c r="I24" s="69" t="s">
        <v>119</v>
      </c>
      <c r="J24" s="69" t="s">
        <v>120</v>
      </c>
      <c r="K24" s="69" t="s">
        <v>121</v>
      </c>
      <c r="L24" s="69" t="s">
        <v>122</v>
      </c>
    </row>
    <row r="25" spans="1:12" ht="14.25">
      <c r="A25" s="19" t="s">
        <v>393</v>
      </c>
      <c r="B25" s="19" t="s">
        <v>403</v>
      </c>
      <c r="C25" s="10">
        <v>27.6</v>
      </c>
      <c r="D25" s="10">
        <v>24.5</v>
      </c>
      <c r="E25" s="10">
        <v>22.6</v>
      </c>
      <c r="F25" s="9">
        <v>19.55</v>
      </c>
      <c r="G25" s="9">
        <v>16.76</v>
      </c>
      <c r="H25" s="9">
        <v>15.96</v>
      </c>
      <c r="I25" s="9">
        <v>12.86</v>
      </c>
      <c r="J25" s="9">
        <v>10.81</v>
      </c>
      <c r="K25" s="9">
        <v>8.31</v>
      </c>
      <c r="L25" s="41">
        <v>7.11</v>
      </c>
    </row>
    <row r="26" spans="1:12" ht="14.25">
      <c r="A26" s="59" t="s">
        <v>392</v>
      </c>
      <c r="B26" s="21" t="s">
        <v>123</v>
      </c>
      <c r="C26" s="69">
        <v>494</v>
      </c>
      <c r="D26" s="69">
        <v>563</v>
      </c>
      <c r="E26" s="69">
        <v>634</v>
      </c>
      <c r="F26" s="69">
        <v>716</v>
      </c>
      <c r="G26" s="69">
        <v>802</v>
      </c>
      <c r="H26" s="69">
        <v>920</v>
      </c>
      <c r="I26" s="69">
        <v>998</v>
      </c>
      <c r="J26" s="66">
        <v>1069</v>
      </c>
      <c r="K26" s="66">
        <v>1159</v>
      </c>
      <c r="L26" s="68">
        <v>1276</v>
      </c>
    </row>
    <row r="27" spans="1:12" ht="14.25">
      <c r="A27" s="21" t="s">
        <v>391</v>
      </c>
      <c r="B27" s="21" t="s">
        <v>124</v>
      </c>
      <c r="C27" s="70">
        <f>(44934/494012)*100</f>
        <v>9.095730468085796</v>
      </c>
      <c r="D27" s="70">
        <f>(56414/563052)*100</f>
        <v>10.019323259663405</v>
      </c>
      <c r="E27" s="70">
        <f>(72004/633707)*100</f>
        <v>11.36234884575995</v>
      </c>
      <c r="F27" s="70">
        <f>(89384/716104)*100</f>
        <v>12.481985856802922</v>
      </c>
      <c r="G27" s="70">
        <f>(113289/801686)*100</f>
        <v>14.131343194218186</v>
      </c>
      <c r="H27" s="70">
        <f>(132018/919581)*100</f>
        <v>14.3563209766187</v>
      </c>
      <c r="I27" s="70">
        <f>(168234/998007)*100</f>
        <v>16.856995993014078</v>
      </c>
      <c r="J27" s="70">
        <f>(199128/1069369)*100</f>
        <v>18.621074671137837</v>
      </c>
      <c r="K27" s="70">
        <f>(232302/1159230)*100</f>
        <v>20.039336456095857</v>
      </c>
      <c r="L27" s="41">
        <v>20.1</v>
      </c>
    </row>
    <row r="28" spans="1:12" ht="12.75">
      <c r="A28" s="19" t="s">
        <v>125</v>
      </c>
      <c r="B28" s="19" t="s">
        <v>126</v>
      </c>
      <c r="C28" s="10">
        <v>3.6</v>
      </c>
      <c r="D28" s="10">
        <v>3.6</v>
      </c>
      <c r="E28" s="9">
        <v>3.567853913559421</v>
      </c>
      <c r="F28" s="9">
        <v>3.523481226190609</v>
      </c>
      <c r="G28" s="9">
        <v>3.378308963858668</v>
      </c>
      <c r="H28" s="9">
        <v>3.6246797055536524</v>
      </c>
      <c r="I28" s="9">
        <v>3.0028704496339356</v>
      </c>
      <c r="J28" s="10">
        <v>2.9</v>
      </c>
      <c r="K28" s="10">
        <v>2.7</v>
      </c>
      <c r="L28" s="20">
        <v>2.8</v>
      </c>
    </row>
    <row r="29" ht="12.75">
      <c r="L29" s="18"/>
    </row>
    <row r="30" spans="1:12" ht="14.25">
      <c r="A30" s="75" t="s">
        <v>52</v>
      </c>
      <c r="B30" s="1" t="s">
        <v>127</v>
      </c>
      <c r="L30" s="18"/>
    </row>
    <row r="31" spans="1:12" ht="14.25">
      <c r="A31" s="75" t="s">
        <v>54</v>
      </c>
      <c r="B31" s="1" t="s">
        <v>405</v>
      </c>
      <c r="L31" s="18"/>
    </row>
    <row r="32" spans="2:12" ht="12.75">
      <c r="B32" s="1" t="s">
        <v>404</v>
      </c>
      <c r="L32" s="18"/>
    </row>
    <row r="33" spans="1:12" ht="14.25">
      <c r="A33" s="75" t="s">
        <v>56</v>
      </c>
      <c r="B33" s="1" t="s">
        <v>128</v>
      </c>
      <c r="L33" s="18"/>
    </row>
    <row r="34" spans="1:12" ht="14.25">
      <c r="A34" s="75" t="s">
        <v>58</v>
      </c>
      <c r="B34" s="1" t="s">
        <v>129</v>
      </c>
      <c r="L34" s="18"/>
    </row>
    <row r="35" spans="1:12" ht="14.25">
      <c r="A35" s="75" t="s">
        <v>60</v>
      </c>
      <c r="B35" s="1" t="s">
        <v>130</v>
      </c>
      <c r="L35" s="18"/>
    </row>
    <row r="36" spans="1:12" ht="14.25">
      <c r="A36" s="75" t="s">
        <v>62</v>
      </c>
      <c r="B36" s="1" t="s">
        <v>131</v>
      </c>
      <c r="L36" s="18"/>
    </row>
    <row r="37" spans="1:12" ht="14.25">
      <c r="A37" s="75" t="s">
        <v>64</v>
      </c>
      <c r="B37" s="1" t="s">
        <v>132</v>
      </c>
      <c r="L37" s="18"/>
    </row>
    <row r="38" spans="1:12" ht="12.75">
      <c r="A38" s="1" t="s">
        <v>133</v>
      </c>
      <c r="B38" s="1" t="s">
        <v>134</v>
      </c>
      <c r="L38" s="18"/>
    </row>
    <row r="39" spans="1:12" ht="12.75">
      <c r="A39" s="14" t="s">
        <v>135</v>
      </c>
      <c r="B39" s="1" t="s">
        <v>136</v>
      </c>
      <c r="L39" s="18"/>
    </row>
    <row r="40" spans="1:12" ht="12.75">
      <c r="A40" s="14" t="s">
        <v>77</v>
      </c>
      <c r="B40" s="1" t="s">
        <v>137</v>
      </c>
      <c r="L40" s="18"/>
    </row>
    <row r="41" ht="12.75">
      <c r="L41" s="18"/>
    </row>
  </sheetData>
  <mergeCells count="2">
    <mergeCell ref="A1:L1"/>
    <mergeCell ref="A2:L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9.7109375" style="1" customWidth="1"/>
    <col min="2" max="2" width="26.421875" style="1" customWidth="1"/>
    <col min="3" max="14" width="8.7109375" style="1" customWidth="1"/>
    <col min="15" max="61" width="10.7109375" style="1" customWidth="1"/>
    <col min="62" max="16384" width="9.140625" style="1" customWidth="1"/>
  </cols>
  <sheetData>
    <row r="1" spans="1:10" ht="12.75">
      <c r="A1" s="86" t="s">
        <v>217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218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219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ht="12.75">
      <c r="A7" s="1" t="s">
        <v>220</v>
      </c>
    </row>
    <row r="8" spans="1:10" ht="12.75">
      <c r="A8" s="26" t="s">
        <v>340</v>
      </c>
      <c r="C8" s="53">
        <v>0</v>
      </c>
      <c r="D8" s="53">
        <v>7.7</v>
      </c>
      <c r="E8" s="53">
        <v>23.8</v>
      </c>
      <c r="F8" s="53">
        <v>39.7</v>
      </c>
      <c r="G8" s="53">
        <v>55</v>
      </c>
      <c r="H8" s="53">
        <v>63.5</v>
      </c>
      <c r="I8" s="53">
        <v>91.1</v>
      </c>
      <c r="J8" s="53">
        <v>96.3</v>
      </c>
    </row>
    <row r="9" spans="2:10" ht="12.75">
      <c r="B9" s="1" t="s">
        <v>221</v>
      </c>
      <c r="C9" s="53">
        <v>0</v>
      </c>
      <c r="D9" s="53">
        <v>3.8</v>
      </c>
      <c r="E9" s="53">
        <v>9.1</v>
      </c>
      <c r="F9" s="53">
        <v>14.6</v>
      </c>
      <c r="G9" s="53">
        <v>22</v>
      </c>
      <c r="H9" s="53">
        <v>27</v>
      </c>
      <c r="I9" s="53">
        <v>49.6</v>
      </c>
      <c r="J9" s="53">
        <v>56.4</v>
      </c>
    </row>
    <row r="10" spans="2:10" ht="12.75">
      <c r="B10" s="1" t="s">
        <v>222</v>
      </c>
      <c r="C10" s="53">
        <v>0</v>
      </c>
      <c r="D10" s="53">
        <v>3</v>
      </c>
      <c r="E10" s="53">
        <v>13.6</v>
      </c>
      <c r="F10" s="53">
        <v>22.8</v>
      </c>
      <c r="G10" s="53">
        <v>31</v>
      </c>
      <c r="H10" s="53">
        <v>30.5</v>
      </c>
      <c r="I10" s="53">
        <v>3</v>
      </c>
      <c r="J10" s="53">
        <v>0.7</v>
      </c>
    </row>
    <row r="11" spans="2:10" ht="12.75">
      <c r="B11" s="1" t="s">
        <v>223</v>
      </c>
      <c r="C11" s="53">
        <v>0</v>
      </c>
      <c r="D11" s="53">
        <v>0.9</v>
      </c>
      <c r="E11" s="53">
        <v>1.2</v>
      </c>
      <c r="F11" s="53">
        <v>2.3</v>
      </c>
      <c r="G11" s="53">
        <v>2.1</v>
      </c>
      <c r="H11" s="53">
        <v>6</v>
      </c>
      <c r="I11" s="53">
        <v>38.5</v>
      </c>
      <c r="J11" s="53">
        <v>39.2</v>
      </c>
    </row>
    <row r="12" spans="1:10" ht="12.75">
      <c r="A12" s="26" t="s">
        <v>341</v>
      </c>
      <c r="C12" s="53">
        <v>11.6</v>
      </c>
      <c r="D12" s="53">
        <v>12.6</v>
      </c>
      <c r="E12" s="53">
        <v>5</v>
      </c>
      <c r="F12" s="53">
        <v>2.3</v>
      </c>
      <c r="G12" s="53">
        <v>0.7</v>
      </c>
      <c r="H12" s="53">
        <v>0</v>
      </c>
      <c r="I12" s="53">
        <v>0</v>
      </c>
      <c r="J12" s="53">
        <v>0</v>
      </c>
    </row>
    <row r="13" spans="1:10" ht="12.75">
      <c r="A13" s="26" t="s">
        <v>342</v>
      </c>
      <c r="C13" s="53">
        <v>4.2</v>
      </c>
      <c r="D13" s="53">
        <v>5</v>
      </c>
      <c r="E13" s="53">
        <v>5</v>
      </c>
      <c r="F13" s="53">
        <v>7.7</v>
      </c>
      <c r="G13" s="53">
        <v>7</v>
      </c>
      <c r="H13" s="53">
        <v>12.1</v>
      </c>
      <c r="I13" s="53">
        <v>0.9</v>
      </c>
      <c r="J13" s="53">
        <v>2.2</v>
      </c>
    </row>
    <row r="14" spans="1:10" ht="12.75">
      <c r="A14" s="26" t="s">
        <v>343</v>
      </c>
      <c r="C14" s="53"/>
      <c r="D14" s="53"/>
      <c r="E14" s="53"/>
      <c r="F14" s="53"/>
      <c r="G14" s="53"/>
      <c r="H14" s="53"/>
      <c r="I14" s="53"/>
      <c r="J14" s="53"/>
    </row>
    <row r="15" spans="2:10" ht="12.75">
      <c r="B15" s="1" t="s">
        <v>224</v>
      </c>
      <c r="C15" s="53">
        <v>71.9</v>
      </c>
      <c r="D15" s="53">
        <v>60.9</v>
      </c>
      <c r="E15" s="53">
        <v>53.5</v>
      </c>
      <c r="F15" s="53">
        <v>39.8</v>
      </c>
      <c r="G15" s="53">
        <v>24.4</v>
      </c>
      <c r="H15" s="53">
        <v>13.5</v>
      </c>
      <c r="I15" s="53">
        <v>3.1</v>
      </c>
      <c r="J15" s="53">
        <v>0</v>
      </c>
    </row>
    <row r="16" spans="2:10" ht="12.75">
      <c r="B16" s="1" t="s">
        <v>225</v>
      </c>
      <c r="C16" s="53">
        <v>46</v>
      </c>
      <c r="D16" s="53">
        <v>38.9</v>
      </c>
      <c r="E16" s="53">
        <v>27.7</v>
      </c>
      <c r="F16" s="53">
        <v>16</v>
      </c>
      <c r="G16" s="53">
        <v>8.6</v>
      </c>
      <c r="H16" s="53">
        <v>4.3</v>
      </c>
      <c r="I16" s="53">
        <v>0.9</v>
      </c>
      <c r="J16" s="53">
        <v>0</v>
      </c>
    </row>
    <row r="17" spans="2:10" ht="12.75">
      <c r="B17" s="1" t="s">
        <v>226</v>
      </c>
      <c r="C17" s="53">
        <v>0.8</v>
      </c>
      <c r="D17" s="53">
        <v>1.2</v>
      </c>
      <c r="E17" s="53">
        <v>4.5</v>
      </c>
      <c r="F17" s="53">
        <v>5.8</v>
      </c>
      <c r="G17" s="53">
        <v>4.5</v>
      </c>
      <c r="H17" s="53">
        <v>0.7</v>
      </c>
      <c r="I17" s="53">
        <v>0.6</v>
      </c>
      <c r="J17" s="53">
        <v>0</v>
      </c>
    </row>
    <row r="18" spans="2:10" ht="12.75">
      <c r="B18" s="1" t="s">
        <v>227</v>
      </c>
      <c r="C18" s="53">
        <v>9.1</v>
      </c>
      <c r="D18" s="53">
        <v>2.3</v>
      </c>
      <c r="E18" s="53">
        <v>0.8</v>
      </c>
      <c r="F18" s="53">
        <v>0.9</v>
      </c>
      <c r="G18" s="53">
        <v>1.4</v>
      </c>
      <c r="H18" s="53">
        <v>0.7</v>
      </c>
      <c r="I18" s="53">
        <v>0</v>
      </c>
      <c r="J18" s="53">
        <v>0</v>
      </c>
    </row>
    <row r="19" spans="2:10" ht="12.75">
      <c r="B19" s="1" t="s">
        <v>228</v>
      </c>
      <c r="C19" s="53">
        <v>0.5</v>
      </c>
      <c r="D19" s="53">
        <v>0</v>
      </c>
      <c r="E19" s="53">
        <v>1.1</v>
      </c>
      <c r="F19" s="53">
        <v>1.5</v>
      </c>
      <c r="G19" s="53">
        <v>1.2</v>
      </c>
      <c r="H19" s="53">
        <v>0.2</v>
      </c>
      <c r="I19" s="53">
        <v>0</v>
      </c>
      <c r="J19" s="53">
        <v>0</v>
      </c>
    </row>
    <row r="20" spans="2:10" ht="12.75">
      <c r="B20" s="1" t="s">
        <v>229</v>
      </c>
      <c r="C20" s="53">
        <v>12.9</v>
      </c>
      <c r="D20" s="53">
        <v>15.7</v>
      </c>
      <c r="E20" s="53">
        <v>16.2</v>
      </c>
      <c r="F20" s="53">
        <v>12.6</v>
      </c>
      <c r="G20" s="53">
        <v>6.4</v>
      </c>
      <c r="H20" s="53">
        <v>5.5</v>
      </c>
      <c r="I20" s="53">
        <v>1.7</v>
      </c>
      <c r="J20" s="53">
        <v>0</v>
      </c>
    </row>
    <row r="21" spans="2:10" ht="12.75">
      <c r="B21" s="1" t="s">
        <v>230</v>
      </c>
      <c r="C21" s="53">
        <v>0.5</v>
      </c>
      <c r="D21" s="53">
        <v>1</v>
      </c>
      <c r="E21" s="53">
        <v>1.8</v>
      </c>
      <c r="F21" s="53">
        <v>2.7</v>
      </c>
      <c r="G21" s="53">
        <v>1.6</v>
      </c>
      <c r="H21" s="53">
        <v>1.1</v>
      </c>
      <c r="I21" s="53">
        <v>0</v>
      </c>
      <c r="J21" s="53">
        <v>0</v>
      </c>
    </row>
    <row r="22" spans="2:10" ht="12.75">
      <c r="B22" s="1" t="s">
        <v>231</v>
      </c>
      <c r="C22" s="53">
        <v>2</v>
      </c>
      <c r="D22" s="53">
        <v>1.8</v>
      </c>
      <c r="E22" s="53">
        <v>1.4</v>
      </c>
      <c r="F22" s="53">
        <v>0.5</v>
      </c>
      <c r="G22" s="53">
        <v>0.7</v>
      </c>
      <c r="H22" s="53">
        <v>0.6</v>
      </c>
      <c r="I22" s="53">
        <v>0</v>
      </c>
      <c r="J22" s="53">
        <v>0</v>
      </c>
    </row>
    <row r="23" spans="2:10" ht="12.75">
      <c r="B23" s="1" t="s">
        <v>223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0.4</v>
      </c>
      <c r="I23" s="53">
        <v>0</v>
      </c>
      <c r="J23" s="53">
        <v>0</v>
      </c>
    </row>
    <row r="24" spans="1:10" ht="12.75">
      <c r="A24" s="26" t="s">
        <v>344</v>
      </c>
      <c r="C24" s="53"/>
      <c r="D24" s="53"/>
      <c r="E24" s="53"/>
      <c r="F24" s="53"/>
      <c r="G24" s="53"/>
      <c r="H24" s="53"/>
      <c r="I24" s="53"/>
      <c r="J24" s="53"/>
    </row>
    <row r="25" spans="1:10" ht="12.75">
      <c r="A25" s="92" t="s">
        <v>232</v>
      </c>
      <c r="B25" s="92"/>
      <c r="C25" s="53">
        <v>11</v>
      </c>
      <c r="D25" s="53">
        <v>13.3</v>
      </c>
      <c r="E25" s="53">
        <v>11.2</v>
      </c>
      <c r="F25" s="53">
        <v>10.2</v>
      </c>
      <c r="G25" s="53">
        <v>11.1</v>
      </c>
      <c r="H25" s="53">
        <v>9.4</v>
      </c>
      <c r="I25" s="53">
        <v>3.5</v>
      </c>
      <c r="J25" s="53">
        <v>0.3</v>
      </c>
    </row>
    <row r="26" spans="1:10" ht="12.75">
      <c r="A26" s="26" t="s">
        <v>345</v>
      </c>
      <c r="C26" s="53">
        <v>1.3</v>
      </c>
      <c r="D26" s="53">
        <v>0.5</v>
      </c>
      <c r="E26" s="53">
        <v>1.5</v>
      </c>
      <c r="F26" s="53">
        <v>0.3</v>
      </c>
      <c r="G26" s="53">
        <v>1.8</v>
      </c>
      <c r="H26" s="53">
        <v>1.5</v>
      </c>
      <c r="I26" s="53">
        <v>1.5</v>
      </c>
      <c r="J26" s="53">
        <v>1.2</v>
      </c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2:10" ht="12.75">
      <c r="B28" s="1" t="s">
        <v>24</v>
      </c>
      <c r="C28" s="53">
        <v>100</v>
      </c>
      <c r="D28" s="53">
        <v>100</v>
      </c>
      <c r="E28" s="53">
        <v>100</v>
      </c>
      <c r="F28" s="53">
        <v>100</v>
      </c>
      <c r="G28" s="53">
        <v>100</v>
      </c>
      <c r="H28" s="53">
        <v>100</v>
      </c>
      <c r="I28" s="53">
        <v>100</v>
      </c>
      <c r="J28" s="53">
        <v>100</v>
      </c>
    </row>
    <row r="30" spans="1:10" ht="12.75">
      <c r="A30" s="19"/>
      <c r="B30" s="19" t="s">
        <v>178</v>
      </c>
      <c r="C30" s="39">
        <v>142.9</v>
      </c>
      <c r="D30" s="39">
        <v>266.9</v>
      </c>
      <c r="E30" s="39">
        <v>340.1</v>
      </c>
      <c r="F30" s="39">
        <v>398.6</v>
      </c>
      <c r="G30" s="39">
        <v>346.7</v>
      </c>
      <c r="H30" s="39">
        <v>318</v>
      </c>
      <c r="I30" s="39">
        <v>215.2</v>
      </c>
      <c r="J30" s="39">
        <v>162.7</v>
      </c>
    </row>
  </sheetData>
  <mergeCells count="5">
    <mergeCell ref="A25:B25"/>
    <mergeCell ref="A1:J1"/>
    <mergeCell ref="A2:J2"/>
    <mergeCell ref="C3:J3"/>
    <mergeCell ref="C5:J5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37.140625" style="1" customWidth="1"/>
    <col min="2" max="2" width="28.421875" style="1" bestFit="1" customWidth="1"/>
    <col min="3" max="12" width="8.7109375" style="1" customWidth="1"/>
    <col min="13" max="61" width="10.7109375" style="1" customWidth="1"/>
    <col min="62" max="16384" width="9.140625" style="1" customWidth="1"/>
  </cols>
  <sheetData>
    <row r="1" spans="1:11" ht="12.75">
      <c r="A1" s="86" t="s">
        <v>303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218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7" ht="12.75">
      <c r="A8" s="1" t="s">
        <v>220</v>
      </c>
      <c r="F8" s="35"/>
      <c r="G8" s="30"/>
    </row>
    <row r="9" spans="1:11" ht="12.75">
      <c r="A9" s="26" t="s">
        <v>340</v>
      </c>
      <c r="C9" s="24">
        <v>4.8</v>
      </c>
      <c r="D9" s="24">
        <v>39.2</v>
      </c>
      <c r="E9" s="24">
        <v>56.1</v>
      </c>
      <c r="F9" s="32">
        <v>90.9</v>
      </c>
      <c r="G9" s="32">
        <v>38.4</v>
      </c>
      <c r="H9" s="24">
        <v>4.9</v>
      </c>
      <c r="I9" s="24">
        <v>31.1</v>
      </c>
      <c r="J9" s="24">
        <v>60.2</v>
      </c>
      <c r="K9" s="24">
        <v>93.2</v>
      </c>
    </row>
    <row r="10" spans="2:11" ht="12.75">
      <c r="B10" s="1" t="s">
        <v>221</v>
      </c>
      <c r="C10" s="24">
        <v>2.4</v>
      </c>
      <c r="D10" s="24">
        <v>18.6</v>
      </c>
      <c r="E10" s="24">
        <v>24.6</v>
      </c>
      <c r="F10" s="32">
        <v>60.6</v>
      </c>
      <c r="G10" s="32">
        <v>19.9</v>
      </c>
      <c r="H10" s="24">
        <v>2.8</v>
      </c>
      <c r="I10" s="24">
        <v>11</v>
      </c>
      <c r="J10" s="24">
        <v>24.8</v>
      </c>
      <c r="K10" s="24">
        <v>50.5</v>
      </c>
    </row>
    <row r="11" spans="2:11" ht="12.75">
      <c r="B11" s="1" t="s">
        <v>222</v>
      </c>
      <c r="C11" s="24">
        <v>2.4</v>
      </c>
      <c r="D11" s="24">
        <v>18.6</v>
      </c>
      <c r="E11" s="24">
        <v>28.1</v>
      </c>
      <c r="F11" s="32">
        <v>0</v>
      </c>
      <c r="G11" s="32">
        <v>13.3</v>
      </c>
      <c r="H11" s="24">
        <v>1.4</v>
      </c>
      <c r="I11" s="24">
        <v>18.4</v>
      </c>
      <c r="J11" s="24">
        <v>31.5</v>
      </c>
      <c r="K11" s="24">
        <v>2.4</v>
      </c>
    </row>
    <row r="12" spans="2:11" ht="12.75">
      <c r="B12" s="1" t="s">
        <v>223</v>
      </c>
      <c r="C12" s="24">
        <v>0</v>
      </c>
      <c r="D12" s="24">
        <v>2.1</v>
      </c>
      <c r="E12" s="24">
        <v>3.5</v>
      </c>
      <c r="F12" s="32">
        <v>30.3</v>
      </c>
      <c r="G12" s="32">
        <v>5.2</v>
      </c>
      <c r="H12" s="24">
        <v>0.7</v>
      </c>
      <c r="I12" s="24">
        <v>1.8</v>
      </c>
      <c r="J12" s="24">
        <v>3.9</v>
      </c>
      <c r="K12" s="24">
        <v>40.3</v>
      </c>
    </row>
    <row r="13" spans="1:11" ht="12.75">
      <c r="A13" s="26" t="s">
        <v>341</v>
      </c>
      <c r="C13" s="24">
        <v>8.3</v>
      </c>
      <c r="D13" s="24">
        <v>4.1</v>
      </c>
      <c r="E13" s="24">
        <v>3.5</v>
      </c>
      <c r="F13" s="32">
        <v>0</v>
      </c>
      <c r="G13" s="32">
        <v>4.8</v>
      </c>
      <c r="H13" s="24">
        <v>12.5</v>
      </c>
      <c r="I13" s="24">
        <v>3.4</v>
      </c>
      <c r="J13" s="24">
        <v>0.2</v>
      </c>
      <c r="K13" s="24">
        <v>0</v>
      </c>
    </row>
    <row r="14" spans="1:11" ht="12.75">
      <c r="A14" s="26" t="s">
        <v>342</v>
      </c>
      <c r="C14" s="24">
        <v>6</v>
      </c>
      <c r="D14" s="24">
        <v>8.2</v>
      </c>
      <c r="E14" s="24">
        <v>12.3</v>
      </c>
      <c r="F14" s="32">
        <v>0</v>
      </c>
      <c r="G14" s="32">
        <v>7.4</v>
      </c>
      <c r="H14" s="24">
        <v>4.9</v>
      </c>
      <c r="I14" s="24">
        <v>6.4</v>
      </c>
      <c r="J14" s="24">
        <v>8.7</v>
      </c>
      <c r="K14" s="24">
        <v>1.7</v>
      </c>
    </row>
    <row r="15" spans="1:11" ht="12.75">
      <c r="A15" s="26" t="s">
        <v>343</v>
      </c>
      <c r="C15" s="53"/>
      <c r="D15" s="53"/>
      <c r="E15" s="53"/>
      <c r="F15" s="54"/>
      <c r="G15" s="54"/>
      <c r="H15" s="53"/>
      <c r="I15" s="53"/>
      <c r="J15" s="53"/>
      <c r="K15" s="53"/>
    </row>
    <row r="16" spans="2:11" ht="12.75">
      <c r="B16" s="1" t="s">
        <v>224</v>
      </c>
      <c r="C16" s="24">
        <v>59.5</v>
      </c>
      <c r="D16" s="24">
        <v>33</v>
      </c>
      <c r="E16" s="24">
        <v>8.8</v>
      </c>
      <c r="F16" s="32">
        <v>0</v>
      </c>
      <c r="G16" s="32">
        <v>32.1</v>
      </c>
      <c r="H16" s="24">
        <v>64.8</v>
      </c>
      <c r="I16" s="24">
        <v>47.5</v>
      </c>
      <c r="J16" s="24">
        <v>19.9</v>
      </c>
      <c r="K16" s="24">
        <v>2</v>
      </c>
    </row>
    <row r="17" spans="2:11" ht="12.75">
      <c r="B17" s="1" t="s">
        <v>225</v>
      </c>
      <c r="C17" s="24">
        <v>33.3</v>
      </c>
      <c r="D17" s="24">
        <v>18.6</v>
      </c>
      <c r="E17" s="24">
        <v>3.5</v>
      </c>
      <c r="F17" s="32">
        <v>0</v>
      </c>
      <c r="G17" s="32">
        <v>17.7</v>
      </c>
      <c r="H17" s="24">
        <v>41.8</v>
      </c>
      <c r="I17" s="24">
        <v>22.1</v>
      </c>
      <c r="J17" s="24">
        <v>6.8</v>
      </c>
      <c r="K17" s="24">
        <v>0.7</v>
      </c>
    </row>
    <row r="18" spans="2:11" ht="12.75">
      <c r="B18" s="1" t="s">
        <v>226</v>
      </c>
      <c r="C18" s="24">
        <v>1.2</v>
      </c>
      <c r="D18" s="24">
        <v>3.1</v>
      </c>
      <c r="E18" s="24">
        <v>0</v>
      </c>
      <c r="F18" s="32">
        <v>0</v>
      </c>
      <c r="G18" s="32">
        <v>1.5</v>
      </c>
      <c r="H18" s="24">
        <v>1</v>
      </c>
      <c r="I18" s="24">
        <v>5.7</v>
      </c>
      <c r="J18" s="24">
        <v>3.1</v>
      </c>
      <c r="K18" s="24">
        <v>0.3</v>
      </c>
    </row>
    <row r="19" spans="2:11" ht="12.75">
      <c r="B19" s="1" t="s">
        <v>227</v>
      </c>
      <c r="C19" s="24">
        <v>9.5</v>
      </c>
      <c r="D19" s="24">
        <v>1</v>
      </c>
      <c r="E19" s="24">
        <v>3.5</v>
      </c>
      <c r="F19" s="32">
        <v>0</v>
      </c>
      <c r="G19" s="32">
        <v>4.1</v>
      </c>
      <c r="H19" s="24">
        <v>3.5</v>
      </c>
      <c r="I19" s="24">
        <v>0.5</v>
      </c>
      <c r="J19" s="24">
        <v>1</v>
      </c>
      <c r="K19" s="24">
        <v>0</v>
      </c>
    </row>
    <row r="20" spans="2:11" ht="12.75">
      <c r="B20" s="1" t="s">
        <v>228</v>
      </c>
      <c r="C20" s="24">
        <v>0</v>
      </c>
      <c r="D20" s="24">
        <v>1</v>
      </c>
      <c r="E20" s="24">
        <v>0</v>
      </c>
      <c r="F20" s="32">
        <v>0</v>
      </c>
      <c r="G20" s="32">
        <v>0.4</v>
      </c>
      <c r="H20" s="24">
        <v>0.3</v>
      </c>
      <c r="I20" s="24">
        <v>1.4</v>
      </c>
      <c r="J20" s="24">
        <v>0.8</v>
      </c>
      <c r="K20" s="24">
        <v>0</v>
      </c>
    </row>
    <row r="21" spans="2:11" ht="12.75">
      <c r="B21" s="1" t="s">
        <v>229</v>
      </c>
      <c r="C21" s="24">
        <v>13.1</v>
      </c>
      <c r="D21" s="24">
        <v>9.3</v>
      </c>
      <c r="E21" s="24">
        <v>1.8</v>
      </c>
      <c r="F21" s="32">
        <v>0</v>
      </c>
      <c r="G21" s="32">
        <v>7.7</v>
      </c>
      <c r="H21" s="24">
        <v>15.3</v>
      </c>
      <c r="I21" s="24">
        <v>14.7</v>
      </c>
      <c r="J21" s="24">
        <v>6.2</v>
      </c>
      <c r="K21" s="24">
        <v>1</v>
      </c>
    </row>
    <row r="22" spans="2:11" ht="12.75">
      <c r="B22" s="1" t="s">
        <v>230</v>
      </c>
      <c r="C22" s="24"/>
      <c r="D22" s="24"/>
      <c r="E22" s="24"/>
      <c r="F22" s="32"/>
      <c r="G22" s="32"/>
      <c r="H22" s="24">
        <v>1</v>
      </c>
      <c r="I22" s="24">
        <v>2.1</v>
      </c>
      <c r="J22" s="24">
        <v>1.4</v>
      </c>
      <c r="K22" s="24">
        <v>0</v>
      </c>
    </row>
    <row r="23" spans="2:11" ht="12.75">
      <c r="B23" s="1" t="s">
        <v>231</v>
      </c>
      <c r="C23" s="24">
        <v>2.4</v>
      </c>
      <c r="D23" s="24">
        <v>0</v>
      </c>
      <c r="E23" s="24">
        <v>0</v>
      </c>
      <c r="F23" s="32">
        <v>0</v>
      </c>
      <c r="G23" s="32">
        <v>0.7</v>
      </c>
      <c r="H23" s="24">
        <v>1.7</v>
      </c>
      <c r="I23" s="24">
        <v>1.1</v>
      </c>
      <c r="J23" s="24">
        <v>0.6</v>
      </c>
      <c r="K23" s="24">
        <v>0</v>
      </c>
    </row>
    <row r="24" spans="2:11" ht="12.75">
      <c r="B24" s="1" t="s">
        <v>223</v>
      </c>
      <c r="C24" s="24"/>
      <c r="D24" s="24"/>
      <c r="E24" s="24"/>
      <c r="F24" s="32"/>
      <c r="G24" s="32"/>
      <c r="H24" s="24">
        <v>0</v>
      </c>
      <c r="I24" s="24">
        <v>0</v>
      </c>
      <c r="J24" s="24">
        <v>0.2</v>
      </c>
      <c r="K24" s="24">
        <v>0</v>
      </c>
    </row>
    <row r="25" spans="1:11" ht="12.75">
      <c r="A25" s="26" t="s">
        <v>344</v>
      </c>
      <c r="C25" s="24"/>
      <c r="D25" s="24"/>
      <c r="E25" s="24"/>
      <c r="F25" s="32"/>
      <c r="G25" s="32"/>
      <c r="H25" s="24"/>
      <c r="I25" s="24"/>
      <c r="J25" s="24"/>
      <c r="K25" s="24"/>
    </row>
    <row r="26" spans="2:11" ht="12.75">
      <c r="B26" s="1" t="s">
        <v>232</v>
      </c>
      <c r="C26" s="24">
        <v>20.2</v>
      </c>
      <c r="D26" s="24">
        <v>13.4</v>
      </c>
      <c r="E26" s="24">
        <v>17.5</v>
      </c>
      <c r="F26" s="32">
        <v>6.1</v>
      </c>
      <c r="G26" s="32">
        <v>15.5</v>
      </c>
      <c r="H26" s="24">
        <v>11.8</v>
      </c>
      <c r="I26" s="24">
        <v>11</v>
      </c>
      <c r="J26" s="24">
        <v>9.3</v>
      </c>
      <c r="K26" s="24">
        <v>1.7</v>
      </c>
    </row>
    <row r="27" spans="1:11" ht="12.75">
      <c r="A27" s="26" t="s">
        <v>345</v>
      </c>
      <c r="C27" s="24">
        <v>1.2</v>
      </c>
      <c r="D27" s="24">
        <v>2.1</v>
      </c>
      <c r="E27" s="24">
        <v>1.8</v>
      </c>
      <c r="F27" s="32">
        <v>3</v>
      </c>
      <c r="G27" s="32">
        <v>1.8</v>
      </c>
      <c r="H27" s="24">
        <v>1</v>
      </c>
      <c r="I27" s="24">
        <v>0.7</v>
      </c>
      <c r="J27" s="24">
        <v>1.7</v>
      </c>
      <c r="K27" s="24">
        <v>1.4</v>
      </c>
    </row>
    <row r="28" spans="3:11" ht="12.75">
      <c r="C28" s="20"/>
      <c r="D28" s="20"/>
      <c r="E28" s="20"/>
      <c r="F28" s="29"/>
      <c r="G28" s="29"/>
      <c r="H28" s="20"/>
      <c r="I28" s="20"/>
      <c r="J28" s="20"/>
      <c r="K28" s="20"/>
    </row>
    <row r="29" spans="2:11" ht="12.75">
      <c r="B29" s="1" t="s">
        <v>24</v>
      </c>
      <c r="C29" s="18">
        <v>100</v>
      </c>
      <c r="D29" s="18">
        <v>100</v>
      </c>
      <c r="E29" s="18">
        <v>100</v>
      </c>
      <c r="F29" s="31">
        <v>100</v>
      </c>
      <c r="G29" s="31">
        <v>100</v>
      </c>
      <c r="H29" s="18">
        <v>100</v>
      </c>
      <c r="I29" s="18">
        <v>100</v>
      </c>
      <c r="J29" s="18">
        <v>100</v>
      </c>
      <c r="K29" s="18">
        <v>100</v>
      </c>
    </row>
    <row r="30" spans="3:11" ht="12.75">
      <c r="C30" s="18"/>
      <c r="D30" s="18"/>
      <c r="E30" s="18"/>
      <c r="F30" s="31"/>
      <c r="G30" s="31"/>
      <c r="H30" s="18"/>
      <c r="I30" s="18"/>
      <c r="J30" s="18"/>
      <c r="K30" s="18"/>
    </row>
    <row r="31" spans="1:11" ht="12.75">
      <c r="A31" s="19"/>
      <c r="B31" s="19" t="s">
        <v>178</v>
      </c>
      <c r="C31" s="17">
        <v>84</v>
      </c>
      <c r="D31" s="17">
        <v>97</v>
      </c>
      <c r="E31" s="17">
        <v>57</v>
      </c>
      <c r="F31" s="36">
        <v>33</v>
      </c>
      <c r="G31" s="36">
        <v>271</v>
      </c>
      <c r="H31" s="17">
        <v>287</v>
      </c>
      <c r="I31" s="17">
        <v>566</v>
      </c>
      <c r="J31" s="17">
        <v>517</v>
      </c>
      <c r="K31" s="17">
        <v>293</v>
      </c>
    </row>
  </sheetData>
  <mergeCells count="6">
    <mergeCell ref="C4:K4"/>
    <mergeCell ref="C6:K6"/>
    <mergeCell ref="A1:K1"/>
    <mergeCell ref="A2:K2"/>
    <mergeCell ref="C3:G3"/>
    <mergeCell ref="H3:K3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39.28125" style="1" customWidth="1"/>
    <col min="2" max="10" width="8.7109375" style="1" customWidth="1"/>
    <col min="11" max="60" width="10.7109375" style="1" customWidth="1"/>
    <col min="61" max="16384" width="9.140625" style="1" customWidth="1"/>
  </cols>
  <sheetData>
    <row r="1" spans="1:9" ht="12.75">
      <c r="A1" s="86" t="s">
        <v>233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78" t="s">
        <v>234</v>
      </c>
      <c r="B2" s="78"/>
      <c r="C2" s="78"/>
      <c r="D2" s="78"/>
      <c r="E2" s="78"/>
      <c r="F2" s="78"/>
      <c r="G2" s="78"/>
      <c r="H2" s="78"/>
      <c r="I2" s="78"/>
    </row>
    <row r="3" spans="2:9" ht="12.75">
      <c r="B3" s="87" t="s">
        <v>163</v>
      </c>
      <c r="C3" s="87"/>
      <c r="D3" s="87"/>
      <c r="E3" s="87"/>
      <c r="F3" s="87"/>
      <c r="G3" s="87"/>
      <c r="H3" s="87"/>
      <c r="I3" s="87"/>
    </row>
    <row r="4" spans="1:9" ht="12.75">
      <c r="A4" s="19"/>
      <c r="B4" s="20" t="s">
        <v>146</v>
      </c>
      <c r="C4" s="20" t="s">
        <v>147</v>
      </c>
      <c r="D4" s="20" t="s">
        <v>148</v>
      </c>
      <c r="E4" s="20" t="s">
        <v>149</v>
      </c>
      <c r="F4" s="20" t="s">
        <v>150</v>
      </c>
      <c r="G4" s="20" t="s">
        <v>151</v>
      </c>
      <c r="H4" s="20" t="s">
        <v>152</v>
      </c>
      <c r="I4" s="20" t="s">
        <v>153</v>
      </c>
    </row>
    <row r="5" spans="2:9" ht="12.75">
      <c r="B5" s="88" t="s">
        <v>164</v>
      </c>
      <c r="C5" s="88"/>
      <c r="D5" s="88"/>
      <c r="E5" s="88"/>
      <c r="F5" s="88"/>
      <c r="G5" s="88"/>
      <c r="H5" s="88"/>
      <c r="I5" s="88"/>
    </row>
    <row r="6" spans="1:9" ht="12.75">
      <c r="A6" s="19"/>
      <c r="B6" s="20" t="s">
        <v>165</v>
      </c>
      <c r="C6" s="20" t="s">
        <v>166</v>
      </c>
      <c r="D6" s="20" t="s">
        <v>167</v>
      </c>
      <c r="E6" s="20" t="s">
        <v>168</v>
      </c>
      <c r="F6" s="20" t="s">
        <v>169</v>
      </c>
      <c r="G6" s="20" t="s">
        <v>170</v>
      </c>
      <c r="H6" s="20" t="s">
        <v>171</v>
      </c>
      <c r="I6" s="20" t="s">
        <v>172</v>
      </c>
    </row>
    <row r="7" spans="1:9" ht="12.75">
      <c r="A7" s="26" t="s">
        <v>337</v>
      </c>
      <c r="B7" s="24">
        <v>17.2</v>
      </c>
      <c r="C7" s="24">
        <v>17.3</v>
      </c>
      <c r="D7" s="24">
        <v>17.7</v>
      </c>
      <c r="E7" s="24">
        <v>17.9</v>
      </c>
      <c r="F7" s="24">
        <v>18.5</v>
      </c>
      <c r="G7" s="24">
        <v>19.4</v>
      </c>
      <c r="H7" s="24">
        <v>20.2</v>
      </c>
      <c r="I7" s="24">
        <v>21</v>
      </c>
    </row>
    <row r="8" spans="2:9" ht="12.75">
      <c r="B8" s="24"/>
      <c r="C8" s="24"/>
      <c r="D8" s="24"/>
      <c r="E8" s="24"/>
      <c r="F8" s="24"/>
      <c r="G8" s="24"/>
      <c r="H8" s="24"/>
      <c r="I8" s="24"/>
    </row>
    <row r="9" spans="1:9" ht="12.75">
      <c r="A9" s="26" t="s">
        <v>338</v>
      </c>
      <c r="B9" s="24">
        <v>17.8</v>
      </c>
      <c r="C9" s="24">
        <v>17.8</v>
      </c>
      <c r="D9" s="24">
        <v>18.2</v>
      </c>
      <c r="E9" s="24">
        <v>18.6</v>
      </c>
      <c r="F9" s="24">
        <v>19.5</v>
      </c>
      <c r="G9" s="24">
        <v>21.1</v>
      </c>
      <c r="H9" s="24">
        <v>22</v>
      </c>
      <c r="I9" s="24">
        <v>23.5</v>
      </c>
    </row>
    <row r="10" spans="2:9" ht="12.75"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6" t="s">
        <v>339</v>
      </c>
      <c r="B11" s="24">
        <v>70.3</v>
      </c>
      <c r="C11" s="24">
        <v>63.7</v>
      </c>
      <c r="D11" s="24">
        <v>62.6</v>
      </c>
      <c r="E11" s="24">
        <v>56</v>
      </c>
      <c r="F11" s="24">
        <v>52.7</v>
      </c>
      <c r="G11" s="24">
        <v>52</v>
      </c>
      <c r="H11" s="24">
        <v>45</v>
      </c>
      <c r="I11" s="24">
        <v>39.4</v>
      </c>
    </row>
    <row r="12" spans="1:9" ht="12.75">
      <c r="A12" s="52" t="s">
        <v>235</v>
      </c>
      <c r="B12" s="18"/>
      <c r="C12" s="18"/>
      <c r="D12" s="18"/>
      <c r="E12" s="18"/>
      <c r="F12" s="18"/>
      <c r="G12" s="18"/>
      <c r="H12" s="18"/>
      <c r="I12" s="18"/>
    </row>
    <row r="13" spans="2:9" ht="12.75"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19"/>
      <c r="B14" s="17">
        <v>294.3</v>
      </c>
      <c r="C14" s="17">
        <v>361.7</v>
      </c>
      <c r="D14" s="17">
        <v>411.6</v>
      </c>
      <c r="E14" s="17">
        <v>487.4</v>
      </c>
      <c r="F14" s="17">
        <v>417.7</v>
      </c>
      <c r="G14" s="17">
        <v>384.7</v>
      </c>
      <c r="H14" s="17">
        <v>254.4</v>
      </c>
      <c r="I14" s="17">
        <v>194.1</v>
      </c>
    </row>
  </sheetData>
  <mergeCells count="4">
    <mergeCell ref="A1:I1"/>
    <mergeCell ref="A2:I2"/>
    <mergeCell ref="B3:I3"/>
    <mergeCell ref="B5:I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39.28125" style="1" customWidth="1"/>
    <col min="2" max="14" width="8.7109375" style="1" customWidth="1"/>
    <col min="15" max="61" width="10.7109375" style="1" customWidth="1"/>
    <col min="62" max="16384" width="9.140625" style="1" customWidth="1"/>
  </cols>
  <sheetData>
    <row r="1" spans="1:11" ht="12.75">
      <c r="A1" s="86" t="s">
        <v>304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11" ht="12.75">
      <c r="A8" s="26" t="s">
        <v>337</v>
      </c>
      <c r="C8" s="24">
        <v>16.5</v>
      </c>
      <c r="D8" s="24">
        <v>17</v>
      </c>
      <c r="E8" s="24">
        <v>17.4</v>
      </c>
      <c r="F8" s="32">
        <v>19.2</v>
      </c>
      <c r="G8" s="32">
        <v>17.1</v>
      </c>
      <c r="H8" s="24">
        <v>17.4</v>
      </c>
      <c r="I8" s="24">
        <v>18</v>
      </c>
      <c r="J8" s="24">
        <v>18.9</v>
      </c>
      <c r="K8" s="24">
        <v>20.7</v>
      </c>
    </row>
    <row r="9" spans="3:11" ht="12.75">
      <c r="C9" s="24"/>
      <c r="D9" s="24"/>
      <c r="E9" s="24"/>
      <c r="F9" s="32"/>
      <c r="G9" s="32"/>
      <c r="H9" s="24"/>
      <c r="I9" s="24"/>
      <c r="J9" s="24"/>
      <c r="K9" s="24"/>
    </row>
    <row r="10" spans="1:11" ht="12.75">
      <c r="A10" s="26" t="s">
        <v>338</v>
      </c>
      <c r="C10" s="24">
        <v>17.8</v>
      </c>
      <c r="D10" s="24">
        <v>18.6</v>
      </c>
      <c r="E10" s="24">
        <v>19.8</v>
      </c>
      <c r="F10" s="32">
        <v>26.2</v>
      </c>
      <c r="G10" s="32">
        <v>18.7</v>
      </c>
      <c r="H10" s="24">
        <v>17.8</v>
      </c>
      <c r="I10" s="24">
        <v>18.4</v>
      </c>
      <c r="J10" s="24">
        <v>20</v>
      </c>
      <c r="K10" s="24">
        <v>22.5</v>
      </c>
    </row>
    <row r="11" spans="3:11" ht="12.75">
      <c r="C11" s="24"/>
      <c r="D11" s="24"/>
      <c r="E11" s="24"/>
      <c r="F11" s="32"/>
      <c r="G11" s="32"/>
      <c r="H11" s="24"/>
      <c r="I11" s="24"/>
      <c r="J11" s="24"/>
      <c r="K11" s="24"/>
    </row>
    <row r="12" spans="1:11" ht="12.75">
      <c r="A12" s="26" t="s">
        <v>339</v>
      </c>
      <c r="C12" s="24">
        <v>43.9</v>
      </c>
      <c r="D12" s="24">
        <v>28.5</v>
      </c>
      <c r="E12" s="24">
        <v>25</v>
      </c>
      <c r="F12" s="32">
        <v>13.5</v>
      </c>
      <c r="G12" s="32">
        <v>32.4</v>
      </c>
      <c r="H12" s="24">
        <v>72.1</v>
      </c>
      <c r="I12" s="24">
        <v>63.4</v>
      </c>
      <c r="J12" s="24">
        <v>53.9</v>
      </c>
      <c r="K12" s="24">
        <v>44.4</v>
      </c>
    </row>
    <row r="13" spans="2:11" ht="12.75">
      <c r="B13" s="1" t="s">
        <v>235</v>
      </c>
      <c r="C13" s="18"/>
      <c r="D13" s="18"/>
      <c r="E13" s="18"/>
      <c r="F13" s="31"/>
      <c r="G13" s="31"/>
      <c r="H13" s="18"/>
      <c r="I13" s="18"/>
      <c r="J13" s="18"/>
      <c r="K13" s="18"/>
    </row>
    <row r="14" spans="3:11" ht="12.75">
      <c r="C14" s="18"/>
      <c r="D14" s="18"/>
      <c r="E14" s="18"/>
      <c r="F14" s="31"/>
      <c r="G14" s="31"/>
      <c r="H14" s="18"/>
      <c r="I14" s="18"/>
      <c r="J14" s="18"/>
      <c r="K14" s="18"/>
    </row>
    <row r="15" spans="1:11" ht="12.75">
      <c r="A15" s="19"/>
      <c r="B15" s="20" t="s">
        <v>178</v>
      </c>
      <c r="C15" s="17">
        <v>155</v>
      </c>
      <c r="D15" s="17">
        <v>137</v>
      </c>
      <c r="E15" s="17">
        <v>72</v>
      </c>
      <c r="F15" s="36">
        <v>37</v>
      </c>
      <c r="G15" s="36">
        <v>401</v>
      </c>
      <c r="H15" s="17">
        <v>444</v>
      </c>
      <c r="I15" s="17">
        <v>674</v>
      </c>
      <c r="J15" s="17">
        <v>631</v>
      </c>
      <c r="K15" s="17">
        <v>347</v>
      </c>
    </row>
  </sheetData>
  <mergeCells count="6">
    <mergeCell ref="C4:K4"/>
    <mergeCell ref="C6:K6"/>
    <mergeCell ref="A1:K1"/>
    <mergeCell ref="A2:K2"/>
    <mergeCell ref="C3:G3"/>
    <mergeCell ref="H3:K3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7.57421875" style="1" customWidth="1"/>
    <col min="2" max="12" width="8.7109375" style="1" customWidth="1"/>
    <col min="13" max="61" width="10.7109375" style="1" customWidth="1"/>
    <col min="62" max="16384" width="9.140625" style="1" customWidth="1"/>
  </cols>
  <sheetData>
    <row r="1" spans="1:10" ht="12.75">
      <c r="A1" s="86" t="s">
        <v>236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237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ht="12.75">
      <c r="A7" s="26" t="s">
        <v>335</v>
      </c>
    </row>
    <row r="8" spans="2:10" ht="12.75">
      <c r="B8" s="18">
        <v>13</v>
      </c>
      <c r="C8" s="24">
        <v>0.3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2:10" ht="12.75">
      <c r="B9" s="18">
        <v>14</v>
      </c>
      <c r="C9" s="24">
        <v>0.7</v>
      </c>
      <c r="D9" s="24">
        <v>0</v>
      </c>
      <c r="E9" s="24">
        <v>0</v>
      </c>
      <c r="F9" s="24">
        <v>0.2</v>
      </c>
      <c r="G9" s="24">
        <v>0</v>
      </c>
      <c r="H9" s="24">
        <v>0</v>
      </c>
      <c r="I9" s="24">
        <v>0</v>
      </c>
      <c r="J9" s="24">
        <v>0</v>
      </c>
    </row>
    <row r="10" spans="2:10" ht="12.75">
      <c r="B10" s="18">
        <v>15</v>
      </c>
      <c r="C10" s="24">
        <v>0.7</v>
      </c>
      <c r="D10" s="24">
        <v>0</v>
      </c>
      <c r="E10" s="24">
        <v>0.5</v>
      </c>
      <c r="F10" s="24">
        <v>0.2</v>
      </c>
      <c r="G10" s="24">
        <v>0</v>
      </c>
      <c r="H10" s="24">
        <v>0</v>
      </c>
      <c r="I10" s="24">
        <v>0</v>
      </c>
      <c r="J10" s="24">
        <v>0</v>
      </c>
    </row>
    <row r="11" spans="2:10" ht="12.75">
      <c r="B11" s="18">
        <v>16</v>
      </c>
      <c r="C11" s="24">
        <v>0.7</v>
      </c>
      <c r="D11" s="24">
        <v>0.9</v>
      </c>
      <c r="E11" s="24">
        <v>0.8</v>
      </c>
      <c r="F11" s="24">
        <v>1</v>
      </c>
      <c r="G11" s="24">
        <v>0</v>
      </c>
      <c r="H11" s="24">
        <v>0.3</v>
      </c>
      <c r="I11" s="24">
        <v>0</v>
      </c>
      <c r="J11" s="24">
        <v>0</v>
      </c>
    </row>
    <row r="12" spans="2:10" ht="12.75">
      <c r="B12" s="18">
        <v>17</v>
      </c>
      <c r="C12" s="24">
        <v>1</v>
      </c>
      <c r="D12" s="24">
        <v>1.2</v>
      </c>
      <c r="E12" s="24">
        <v>1.7</v>
      </c>
      <c r="F12" s="24">
        <v>1.6</v>
      </c>
      <c r="G12" s="24">
        <v>0</v>
      </c>
      <c r="H12" s="24">
        <v>0.5</v>
      </c>
      <c r="I12" s="24">
        <v>0</v>
      </c>
      <c r="J12" s="24">
        <v>0</v>
      </c>
    </row>
    <row r="13" spans="2:10" ht="12.75">
      <c r="B13" s="18">
        <v>18</v>
      </c>
      <c r="C13" s="24">
        <v>1</v>
      </c>
      <c r="D13" s="24">
        <v>1.9</v>
      </c>
      <c r="E13" s="24">
        <v>1.8</v>
      </c>
      <c r="F13" s="24">
        <v>2.1</v>
      </c>
      <c r="G13" s="24">
        <v>0</v>
      </c>
      <c r="H13" s="24">
        <v>0.5</v>
      </c>
      <c r="I13" s="24">
        <v>0</v>
      </c>
      <c r="J13" s="24">
        <v>0</v>
      </c>
    </row>
    <row r="14" spans="2:10" ht="12.75">
      <c r="B14" s="18">
        <v>19</v>
      </c>
      <c r="C14" s="24">
        <v>1.6</v>
      </c>
      <c r="D14" s="24">
        <v>1.9</v>
      </c>
      <c r="E14" s="24">
        <v>2.1</v>
      </c>
      <c r="F14" s="24">
        <v>2.7</v>
      </c>
      <c r="G14" s="24">
        <v>0.3</v>
      </c>
      <c r="H14" s="24">
        <v>0.5</v>
      </c>
      <c r="I14" s="24">
        <v>0</v>
      </c>
      <c r="J14" s="24">
        <v>0</v>
      </c>
    </row>
    <row r="15" spans="2:10" ht="12.75">
      <c r="B15" s="18">
        <v>20</v>
      </c>
      <c r="C15" s="24" t="s">
        <v>188</v>
      </c>
      <c r="D15" s="24">
        <v>3.1</v>
      </c>
      <c r="E15" s="24">
        <v>2.1</v>
      </c>
      <c r="F15" s="24">
        <v>3.7</v>
      </c>
      <c r="G15" s="24">
        <v>1.1</v>
      </c>
      <c r="H15" s="24">
        <v>0.6</v>
      </c>
      <c r="I15" s="24">
        <v>0</v>
      </c>
      <c r="J15" s="24">
        <v>0</v>
      </c>
    </row>
    <row r="16" spans="2:10" ht="12.75">
      <c r="B16" s="18">
        <v>21</v>
      </c>
      <c r="C16" s="24" t="s">
        <v>188</v>
      </c>
      <c r="D16" s="24">
        <v>3.8</v>
      </c>
      <c r="E16" s="24">
        <v>2.8</v>
      </c>
      <c r="F16" s="24">
        <v>4.7</v>
      </c>
      <c r="G16" s="24">
        <v>1.1</v>
      </c>
      <c r="H16" s="24">
        <v>1.7</v>
      </c>
      <c r="I16" s="24">
        <v>0</v>
      </c>
      <c r="J16" s="24">
        <v>0</v>
      </c>
    </row>
    <row r="17" spans="2:10" ht="12.75">
      <c r="B17" s="18">
        <v>22</v>
      </c>
      <c r="C17" s="24" t="s">
        <v>188</v>
      </c>
      <c r="D17" s="24">
        <v>4.2</v>
      </c>
      <c r="E17" s="24">
        <v>3.6</v>
      </c>
      <c r="F17" s="24">
        <v>4.8</v>
      </c>
      <c r="G17" s="24">
        <v>1.2</v>
      </c>
      <c r="H17" s="24">
        <v>1.7</v>
      </c>
      <c r="I17" s="24">
        <v>0</v>
      </c>
      <c r="J17" s="24">
        <v>0</v>
      </c>
    </row>
    <row r="18" spans="2:10" ht="12.75">
      <c r="B18" s="18">
        <v>23</v>
      </c>
      <c r="C18" s="24" t="s">
        <v>188</v>
      </c>
      <c r="D18" s="24">
        <v>4.8</v>
      </c>
      <c r="E18" s="24">
        <v>3.9</v>
      </c>
      <c r="F18" s="24">
        <v>5.1</v>
      </c>
      <c r="G18" s="24">
        <v>1.5</v>
      </c>
      <c r="H18" s="24">
        <v>2</v>
      </c>
      <c r="I18" s="24">
        <v>0</v>
      </c>
      <c r="J18" s="24">
        <v>0</v>
      </c>
    </row>
    <row r="19" spans="2:10" ht="12.75">
      <c r="B19" s="18">
        <v>24</v>
      </c>
      <c r="C19" s="24" t="s">
        <v>188</v>
      </c>
      <c r="D19" s="24">
        <v>5.2</v>
      </c>
      <c r="E19" s="24">
        <v>4.4</v>
      </c>
      <c r="F19" s="24">
        <v>5.5</v>
      </c>
      <c r="G19" s="24">
        <v>2</v>
      </c>
      <c r="H19" s="24">
        <v>2.6</v>
      </c>
      <c r="I19" s="24">
        <v>0</v>
      </c>
      <c r="J19" s="24">
        <v>0.3</v>
      </c>
    </row>
    <row r="20" spans="2:10" ht="12.75">
      <c r="B20" s="18">
        <v>25</v>
      </c>
      <c r="C20" s="24" t="s">
        <v>188</v>
      </c>
      <c r="D20" s="24" t="s">
        <v>188</v>
      </c>
      <c r="E20" s="24">
        <v>4.8</v>
      </c>
      <c r="F20" s="24">
        <v>6.7</v>
      </c>
      <c r="G20" s="24">
        <v>2.3</v>
      </c>
      <c r="H20" s="24">
        <v>2.9</v>
      </c>
      <c r="I20" s="24">
        <v>0.3</v>
      </c>
      <c r="J20" s="24">
        <v>0.3</v>
      </c>
    </row>
    <row r="21" spans="2:10" ht="12.75">
      <c r="B21" s="18">
        <v>26</v>
      </c>
      <c r="C21" s="24" t="s">
        <v>188</v>
      </c>
      <c r="D21" s="24" t="s">
        <v>188</v>
      </c>
      <c r="E21" s="24">
        <v>5.1</v>
      </c>
      <c r="F21" s="24">
        <v>7.1</v>
      </c>
      <c r="G21" s="24">
        <v>3</v>
      </c>
      <c r="H21" s="24">
        <v>3.5</v>
      </c>
      <c r="I21" s="24">
        <v>0.7</v>
      </c>
      <c r="J21" s="24">
        <v>0.3</v>
      </c>
    </row>
    <row r="22" spans="2:10" ht="12.75">
      <c r="B22" s="18">
        <v>27</v>
      </c>
      <c r="C22" s="24" t="s">
        <v>188</v>
      </c>
      <c r="D22" s="24" t="s">
        <v>188</v>
      </c>
      <c r="E22" s="24">
        <v>5.3</v>
      </c>
      <c r="F22" s="24">
        <v>8.4</v>
      </c>
      <c r="G22" s="24">
        <v>3</v>
      </c>
      <c r="H22" s="24">
        <v>4.1</v>
      </c>
      <c r="I22" s="24">
        <v>0.7</v>
      </c>
      <c r="J22" s="24">
        <v>0.3</v>
      </c>
    </row>
    <row r="23" spans="2:10" ht="12.75">
      <c r="B23" s="18">
        <v>28</v>
      </c>
      <c r="C23" s="24" t="s">
        <v>188</v>
      </c>
      <c r="D23" s="24" t="s">
        <v>188</v>
      </c>
      <c r="E23" s="24">
        <v>5.5</v>
      </c>
      <c r="F23" s="24">
        <v>8.4</v>
      </c>
      <c r="G23" s="24">
        <v>3.4</v>
      </c>
      <c r="H23" s="24">
        <v>4.1</v>
      </c>
      <c r="I23" s="24">
        <v>0.7</v>
      </c>
      <c r="J23" s="24">
        <v>0.3</v>
      </c>
    </row>
    <row r="24" spans="2:10" ht="12.75">
      <c r="B24" s="18">
        <v>29</v>
      </c>
      <c r="C24" s="24" t="s">
        <v>188</v>
      </c>
      <c r="D24" s="24" t="s">
        <v>188</v>
      </c>
      <c r="E24" s="24">
        <v>6.1</v>
      </c>
      <c r="F24" s="24">
        <v>9.2</v>
      </c>
      <c r="G24" s="24">
        <v>4</v>
      </c>
      <c r="H24" s="24">
        <v>4.2</v>
      </c>
      <c r="I24" s="24">
        <v>0.7</v>
      </c>
      <c r="J24" s="24">
        <v>0.3</v>
      </c>
    </row>
    <row r="25" spans="2:10" ht="12.75">
      <c r="B25" s="18">
        <v>30</v>
      </c>
      <c r="C25" s="24" t="s">
        <v>188</v>
      </c>
      <c r="D25" s="24" t="s">
        <v>188</v>
      </c>
      <c r="E25" s="24" t="s">
        <v>188</v>
      </c>
      <c r="F25" s="24">
        <v>9.4</v>
      </c>
      <c r="G25" s="24">
        <v>4.2</v>
      </c>
      <c r="H25" s="24">
        <v>4.5</v>
      </c>
      <c r="I25" s="24">
        <v>0.7</v>
      </c>
      <c r="J25" s="24">
        <v>0.9</v>
      </c>
    </row>
    <row r="26" spans="2:10" ht="12.75">
      <c r="B26" s="18">
        <v>31</v>
      </c>
      <c r="C26" s="24" t="s">
        <v>188</v>
      </c>
      <c r="D26" s="24" t="s">
        <v>188</v>
      </c>
      <c r="E26" s="24" t="s">
        <v>188</v>
      </c>
      <c r="F26" s="24">
        <v>9.6</v>
      </c>
      <c r="G26" s="24">
        <v>4.5</v>
      </c>
      <c r="H26" s="24">
        <v>4.5</v>
      </c>
      <c r="I26" s="24">
        <v>1.6</v>
      </c>
      <c r="J26" s="24">
        <v>1.4</v>
      </c>
    </row>
    <row r="27" spans="2:10" ht="12.75">
      <c r="B27" s="18">
        <v>32</v>
      </c>
      <c r="C27" s="24" t="s">
        <v>188</v>
      </c>
      <c r="D27" s="24" t="s">
        <v>188</v>
      </c>
      <c r="E27" s="24" t="s">
        <v>188</v>
      </c>
      <c r="F27" s="24">
        <v>9.8</v>
      </c>
      <c r="G27" s="24">
        <v>4.8</v>
      </c>
      <c r="H27" s="24">
        <v>4.5</v>
      </c>
      <c r="I27" s="24">
        <v>1.6</v>
      </c>
      <c r="J27" s="24">
        <v>1.4</v>
      </c>
    </row>
    <row r="28" spans="2:10" ht="12.75">
      <c r="B28" s="18">
        <v>33</v>
      </c>
      <c r="C28" s="24" t="s">
        <v>188</v>
      </c>
      <c r="D28" s="24" t="s">
        <v>188</v>
      </c>
      <c r="E28" s="24" t="s">
        <v>188</v>
      </c>
      <c r="F28" s="24">
        <v>9.9</v>
      </c>
      <c r="G28" s="24">
        <v>5</v>
      </c>
      <c r="H28" s="24">
        <v>4.8</v>
      </c>
      <c r="I28" s="24">
        <v>1.6</v>
      </c>
      <c r="J28" s="24">
        <v>1.4</v>
      </c>
    </row>
    <row r="29" spans="2:10" ht="12.75">
      <c r="B29" s="18">
        <v>34</v>
      </c>
      <c r="C29" s="24" t="s">
        <v>188</v>
      </c>
      <c r="D29" s="24" t="s">
        <v>188</v>
      </c>
      <c r="E29" s="24" t="s">
        <v>188</v>
      </c>
      <c r="F29" s="24">
        <v>10.4</v>
      </c>
      <c r="G29" s="24">
        <v>5.3</v>
      </c>
      <c r="H29" s="24">
        <v>4.8</v>
      </c>
      <c r="I29" s="24">
        <v>1.6</v>
      </c>
      <c r="J29" s="24">
        <v>1.4</v>
      </c>
    </row>
    <row r="30" spans="2:10" ht="12.75">
      <c r="B30" s="18">
        <v>35</v>
      </c>
      <c r="C30" s="24" t="s">
        <v>188</v>
      </c>
      <c r="D30" s="24" t="s">
        <v>188</v>
      </c>
      <c r="E30" s="24" t="s">
        <v>188</v>
      </c>
      <c r="F30" s="24" t="s">
        <v>188</v>
      </c>
      <c r="G30" s="24">
        <v>5.3</v>
      </c>
      <c r="H30" s="24">
        <v>5.4</v>
      </c>
      <c r="I30" s="24">
        <v>1.6</v>
      </c>
      <c r="J30" s="24">
        <v>1.4</v>
      </c>
    </row>
    <row r="31" spans="2:10" ht="12.75">
      <c r="B31" s="18">
        <v>36</v>
      </c>
      <c r="C31" s="24" t="s">
        <v>188</v>
      </c>
      <c r="D31" s="24" t="s">
        <v>188</v>
      </c>
      <c r="E31" s="24" t="s">
        <v>188</v>
      </c>
      <c r="F31" s="24" t="s">
        <v>188</v>
      </c>
      <c r="G31" s="24">
        <v>5.5</v>
      </c>
      <c r="H31" s="24">
        <v>5.4</v>
      </c>
      <c r="I31" s="24">
        <v>1.6</v>
      </c>
      <c r="J31" s="24">
        <v>1.4</v>
      </c>
    </row>
    <row r="32" spans="2:10" ht="12.75">
      <c r="B32" s="18">
        <v>37</v>
      </c>
      <c r="C32" s="24" t="s">
        <v>188</v>
      </c>
      <c r="D32" s="24" t="s">
        <v>188</v>
      </c>
      <c r="E32" s="24" t="s">
        <v>188</v>
      </c>
      <c r="F32" s="24" t="s">
        <v>188</v>
      </c>
      <c r="G32" s="24">
        <v>5.5</v>
      </c>
      <c r="H32" s="24">
        <v>5.4</v>
      </c>
      <c r="I32" s="24">
        <v>1.6</v>
      </c>
      <c r="J32" s="24">
        <v>1.4</v>
      </c>
    </row>
    <row r="33" spans="2:10" ht="12.75">
      <c r="B33" s="18">
        <v>38</v>
      </c>
      <c r="C33" s="24" t="s">
        <v>188</v>
      </c>
      <c r="D33" s="24" t="s">
        <v>188</v>
      </c>
      <c r="E33" s="24" t="s">
        <v>188</v>
      </c>
      <c r="F33" s="24" t="s">
        <v>188</v>
      </c>
      <c r="G33" s="24">
        <v>5.6</v>
      </c>
      <c r="H33" s="24">
        <v>5.7</v>
      </c>
      <c r="I33" s="24">
        <v>2</v>
      </c>
      <c r="J33" s="24">
        <v>1.4</v>
      </c>
    </row>
    <row r="34" spans="2:10" ht="12.75">
      <c r="B34" s="18">
        <v>39</v>
      </c>
      <c r="C34" s="24" t="s">
        <v>188</v>
      </c>
      <c r="D34" s="24" t="s">
        <v>188</v>
      </c>
      <c r="E34" s="24" t="s">
        <v>188</v>
      </c>
      <c r="F34" s="24" t="s">
        <v>188</v>
      </c>
      <c r="G34" s="24">
        <v>6.4</v>
      </c>
      <c r="H34" s="24">
        <v>6</v>
      </c>
      <c r="I34" s="24">
        <v>2</v>
      </c>
      <c r="J34" s="24">
        <v>1.4</v>
      </c>
    </row>
    <row r="35" spans="2:10" ht="12.75">
      <c r="B35" s="18">
        <v>40</v>
      </c>
      <c r="C35" s="24" t="s">
        <v>188</v>
      </c>
      <c r="D35" s="24" t="s">
        <v>188</v>
      </c>
      <c r="E35" s="24" t="s">
        <v>188</v>
      </c>
      <c r="F35" s="24" t="s">
        <v>188</v>
      </c>
      <c r="G35" s="24" t="s">
        <v>188</v>
      </c>
      <c r="H35" s="24">
        <v>6.3</v>
      </c>
      <c r="I35" s="24">
        <v>2</v>
      </c>
      <c r="J35" s="24">
        <v>1.4</v>
      </c>
    </row>
    <row r="36" spans="2:10" ht="12.75">
      <c r="B36" s="18">
        <v>41</v>
      </c>
      <c r="C36" s="24" t="s">
        <v>188</v>
      </c>
      <c r="D36" s="24" t="s">
        <v>188</v>
      </c>
      <c r="E36" s="24" t="s">
        <v>188</v>
      </c>
      <c r="F36" s="24" t="s">
        <v>188</v>
      </c>
      <c r="G36" s="24" t="s">
        <v>188</v>
      </c>
      <c r="H36" s="24">
        <v>6.3</v>
      </c>
      <c r="I36" s="24">
        <v>2.7</v>
      </c>
      <c r="J36" s="24">
        <v>1.4</v>
      </c>
    </row>
    <row r="37" spans="2:10" ht="12.75">
      <c r="B37" s="18">
        <v>42</v>
      </c>
      <c r="C37" s="24" t="s">
        <v>188</v>
      </c>
      <c r="D37" s="24" t="s">
        <v>188</v>
      </c>
      <c r="E37" s="24" t="s">
        <v>188</v>
      </c>
      <c r="F37" s="24" t="s">
        <v>188</v>
      </c>
      <c r="G37" s="24" t="s">
        <v>188</v>
      </c>
      <c r="H37" s="24">
        <v>6.3</v>
      </c>
      <c r="I37" s="24">
        <v>2.7</v>
      </c>
      <c r="J37" s="24">
        <v>1.4</v>
      </c>
    </row>
    <row r="38" spans="2:10" ht="12.75">
      <c r="B38" s="18">
        <v>43</v>
      </c>
      <c r="C38" s="24" t="s">
        <v>188</v>
      </c>
      <c r="D38" s="24" t="s">
        <v>188</v>
      </c>
      <c r="E38" s="24" t="s">
        <v>188</v>
      </c>
      <c r="F38" s="24" t="s">
        <v>188</v>
      </c>
      <c r="G38" s="24" t="s">
        <v>188</v>
      </c>
      <c r="H38" s="24">
        <v>6.3</v>
      </c>
      <c r="I38" s="24">
        <v>2.7</v>
      </c>
      <c r="J38" s="24">
        <v>1.4</v>
      </c>
    </row>
    <row r="39" spans="2:10" ht="12.75">
      <c r="B39" s="18">
        <v>44</v>
      </c>
      <c r="C39" s="24" t="s">
        <v>188</v>
      </c>
      <c r="D39" s="24" t="s">
        <v>188</v>
      </c>
      <c r="E39" s="24" t="s">
        <v>188</v>
      </c>
      <c r="F39" s="24" t="s">
        <v>188</v>
      </c>
      <c r="G39" s="24" t="s">
        <v>188</v>
      </c>
      <c r="H39" s="24">
        <v>6.3</v>
      </c>
      <c r="I39" s="24">
        <v>2.7</v>
      </c>
      <c r="J39" s="24">
        <v>1.4</v>
      </c>
    </row>
    <row r="40" spans="2:10" ht="12.75">
      <c r="B40" s="18">
        <v>45</v>
      </c>
      <c r="C40" s="24" t="s">
        <v>188</v>
      </c>
      <c r="D40" s="24" t="s">
        <v>188</v>
      </c>
      <c r="E40" s="24" t="s">
        <v>188</v>
      </c>
      <c r="F40" s="24" t="s">
        <v>188</v>
      </c>
      <c r="G40" s="24" t="s">
        <v>188</v>
      </c>
      <c r="H40" s="24" t="s">
        <v>188</v>
      </c>
      <c r="I40" s="24">
        <v>2.7</v>
      </c>
      <c r="J40" s="24">
        <v>1.4</v>
      </c>
    </row>
    <row r="41" spans="2:10" ht="12.75">
      <c r="B41" s="18">
        <v>46</v>
      </c>
      <c r="C41" s="24" t="s">
        <v>188</v>
      </c>
      <c r="D41" s="24" t="s">
        <v>188</v>
      </c>
      <c r="E41" s="24" t="s">
        <v>188</v>
      </c>
      <c r="F41" s="24" t="s">
        <v>188</v>
      </c>
      <c r="G41" s="24" t="s">
        <v>188</v>
      </c>
      <c r="H41" s="24" t="s">
        <v>188</v>
      </c>
      <c r="I41" s="24">
        <v>2.7</v>
      </c>
      <c r="J41" s="24">
        <v>1.4</v>
      </c>
    </row>
    <row r="42" spans="2:10" ht="12.75">
      <c r="B42" s="18">
        <v>47</v>
      </c>
      <c r="C42" s="24" t="s">
        <v>188</v>
      </c>
      <c r="D42" s="24" t="s">
        <v>188</v>
      </c>
      <c r="E42" s="24" t="s">
        <v>188</v>
      </c>
      <c r="F42" s="24" t="s">
        <v>188</v>
      </c>
      <c r="G42" s="24" t="s">
        <v>188</v>
      </c>
      <c r="H42" s="24" t="s">
        <v>188</v>
      </c>
      <c r="I42" s="24">
        <v>2.7</v>
      </c>
      <c r="J42" s="24">
        <v>1.4</v>
      </c>
    </row>
    <row r="43" spans="2:10" ht="12.75">
      <c r="B43" s="18">
        <v>48</v>
      </c>
      <c r="C43" s="24" t="s">
        <v>188</v>
      </c>
      <c r="D43" s="24" t="s">
        <v>188</v>
      </c>
      <c r="E43" s="24" t="s">
        <v>188</v>
      </c>
      <c r="F43" s="24" t="s">
        <v>188</v>
      </c>
      <c r="G43" s="24" t="s">
        <v>188</v>
      </c>
      <c r="H43" s="24" t="s">
        <v>188</v>
      </c>
      <c r="I43" s="24">
        <v>2.7</v>
      </c>
      <c r="J43" s="24">
        <v>1.4</v>
      </c>
    </row>
    <row r="44" spans="2:10" ht="12.75">
      <c r="B44" s="18">
        <v>49</v>
      </c>
      <c r="C44" s="24" t="s">
        <v>188</v>
      </c>
      <c r="D44" s="24" t="s">
        <v>188</v>
      </c>
      <c r="E44" s="24" t="s">
        <v>188</v>
      </c>
      <c r="F44" s="24" t="s">
        <v>188</v>
      </c>
      <c r="G44" s="24" t="s">
        <v>188</v>
      </c>
      <c r="H44" s="24" t="s">
        <v>188</v>
      </c>
      <c r="I44" s="24">
        <v>2.7</v>
      </c>
      <c r="J44" s="24">
        <v>1.4</v>
      </c>
    </row>
    <row r="45" spans="1:10" ht="12.75">
      <c r="A45" s="2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2.75">
      <c r="A46" s="19"/>
      <c r="B46" s="20" t="s">
        <v>178</v>
      </c>
      <c r="C46" s="17">
        <v>348.6</v>
      </c>
      <c r="D46" s="17">
        <v>383.4</v>
      </c>
      <c r="E46" s="17">
        <v>441.7</v>
      </c>
      <c r="F46" s="17">
        <v>504.9</v>
      </c>
      <c r="G46" s="17">
        <v>444.2</v>
      </c>
      <c r="H46" s="17">
        <v>404.3</v>
      </c>
      <c r="I46" s="17">
        <v>268.8</v>
      </c>
      <c r="J46" s="17">
        <v>219.9</v>
      </c>
    </row>
    <row r="48" ht="12.75">
      <c r="A48" s="26" t="s">
        <v>336</v>
      </c>
    </row>
    <row r="49" spans="2:10" ht="12.75">
      <c r="B49" s="18" t="s">
        <v>145</v>
      </c>
      <c r="C49" s="24">
        <v>89.3</v>
      </c>
      <c r="D49" s="24">
        <v>146.9</v>
      </c>
      <c r="E49" s="24">
        <v>160.4</v>
      </c>
      <c r="F49" s="24">
        <v>152.3</v>
      </c>
      <c r="G49" s="24">
        <v>11.9</v>
      </c>
      <c r="H49" s="24">
        <v>23.7</v>
      </c>
      <c r="I49" s="24">
        <v>0</v>
      </c>
      <c r="J49" s="24">
        <v>0</v>
      </c>
    </row>
    <row r="50" spans="2:10" ht="12.75">
      <c r="B50" s="18" t="s">
        <v>146</v>
      </c>
      <c r="C50" s="24" t="s">
        <v>188</v>
      </c>
      <c r="D50" s="24">
        <v>86.9</v>
      </c>
      <c r="E50" s="24">
        <v>61.9</v>
      </c>
      <c r="F50" s="24">
        <v>80.5</v>
      </c>
      <c r="G50" s="24">
        <v>32.5</v>
      </c>
      <c r="H50" s="24">
        <v>41.6</v>
      </c>
      <c r="I50" s="24">
        <v>0</v>
      </c>
      <c r="J50" s="24">
        <v>2.8</v>
      </c>
    </row>
    <row r="51" spans="2:10" ht="12.75">
      <c r="B51" s="18" t="s">
        <v>147</v>
      </c>
      <c r="C51" s="24" t="s">
        <v>188</v>
      </c>
      <c r="D51" s="24" t="s">
        <v>188</v>
      </c>
      <c r="E51" s="24">
        <v>29.5</v>
      </c>
      <c r="F51" s="24">
        <v>71.3</v>
      </c>
      <c r="G51" s="24">
        <v>34.4</v>
      </c>
      <c r="H51" s="24">
        <v>22.2</v>
      </c>
      <c r="I51" s="24">
        <v>17.1</v>
      </c>
      <c r="J51" s="24">
        <v>0</v>
      </c>
    </row>
    <row r="52" spans="2:10" ht="12.75">
      <c r="B52" s="18" t="s">
        <v>148</v>
      </c>
      <c r="C52" s="24" t="s">
        <v>188</v>
      </c>
      <c r="D52" s="24" t="s">
        <v>188</v>
      </c>
      <c r="E52" s="24" t="s">
        <v>188</v>
      </c>
      <c r="F52" s="24">
        <v>23.5</v>
      </c>
      <c r="G52" s="24">
        <v>43.9</v>
      </c>
      <c r="H52" s="24">
        <v>14.6</v>
      </c>
      <c r="I52" s="24">
        <v>18.8</v>
      </c>
      <c r="J52" s="24">
        <v>19.9</v>
      </c>
    </row>
    <row r="53" spans="1:10" ht="12.75">
      <c r="A53" s="21"/>
      <c r="B53" s="41" t="s">
        <v>149</v>
      </c>
      <c r="C53" s="48" t="s">
        <v>188</v>
      </c>
      <c r="D53" s="48" t="s">
        <v>188</v>
      </c>
      <c r="E53" s="48" t="s">
        <v>188</v>
      </c>
      <c r="F53" s="48" t="s">
        <v>188</v>
      </c>
      <c r="G53" s="48">
        <v>84.4</v>
      </c>
      <c r="H53" s="48">
        <v>79.9</v>
      </c>
      <c r="I53" s="48">
        <v>31.2</v>
      </c>
      <c r="J53" s="48">
        <v>0</v>
      </c>
    </row>
    <row r="54" spans="1:10" ht="12.75">
      <c r="A54" s="49"/>
      <c r="B54" s="50" t="s">
        <v>150</v>
      </c>
      <c r="C54" s="51" t="s">
        <v>188</v>
      </c>
      <c r="D54" s="51" t="s">
        <v>188</v>
      </c>
      <c r="E54" s="51" t="s">
        <v>188</v>
      </c>
      <c r="F54" s="51" t="s">
        <v>188</v>
      </c>
      <c r="G54" s="51" t="s">
        <v>188</v>
      </c>
      <c r="H54" s="51">
        <v>84.1</v>
      </c>
      <c r="I54" s="51">
        <v>216.3</v>
      </c>
      <c r="J54" s="51">
        <v>0</v>
      </c>
    </row>
  </sheetData>
  <mergeCells count="4">
    <mergeCell ref="A1:J1"/>
    <mergeCell ref="A2:J2"/>
    <mergeCell ref="C3:J3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2.8515625" style="1" customWidth="1"/>
    <col min="2" max="15" width="8.7109375" style="1" customWidth="1"/>
    <col min="16" max="61" width="10.7109375" style="1" customWidth="1"/>
    <col min="62" max="16384" width="9.140625" style="1" customWidth="1"/>
  </cols>
  <sheetData>
    <row r="1" spans="1:11" ht="12.75">
      <c r="A1" s="86" t="s">
        <v>305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237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7" ht="12.75">
      <c r="A8" s="26" t="s">
        <v>335</v>
      </c>
      <c r="F8" s="30"/>
      <c r="G8" s="30"/>
    </row>
    <row r="9" spans="2:11" ht="12.75">
      <c r="B9" s="18">
        <v>13</v>
      </c>
      <c r="C9" s="24">
        <v>0</v>
      </c>
      <c r="D9" s="24">
        <v>0.7</v>
      </c>
      <c r="E9" s="24">
        <v>0</v>
      </c>
      <c r="F9" s="32">
        <v>0</v>
      </c>
      <c r="G9" s="32">
        <v>0.2</v>
      </c>
      <c r="H9" s="24">
        <v>0.2</v>
      </c>
      <c r="I9" s="24">
        <v>0</v>
      </c>
      <c r="J9" s="24">
        <v>0</v>
      </c>
      <c r="K9" s="24">
        <v>0</v>
      </c>
    </row>
    <row r="10" spans="2:11" ht="12.75">
      <c r="B10" s="18">
        <v>14</v>
      </c>
      <c r="C10" s="24">
        <v>0</v>
      </c>
      <c r="D10" s="24">
        <v>0.7</v>
      </c>
      <c r="E10" s="24">
        <v>0</v>
      </c>
      <c r="F10" s="32" t="s">
        <v>188</v>
      </c>
      <c r="G10" s="32">
        <v>0.2</v>
      </c>
      <c r="H10" s="24">
        <v>0.4</v>
      </c>
      <c r="I10" s="24">
        <v>0</v>
      </c>
      <c r="J10" s="24">
        <v>0</v>
      </c>
      <c r="K10" s="24">
        <v>0</v>
      </c>
    </row>
    <row r="11" spans="2:11" ht="12.75">
      <c r="B11" s="18">
        <v>15</v>
      </c>
      <c r="C11" s="24">
        <v>0</v>
      </c>
      <c r="D11" s="24">
        <v>1.4</v>
      </c>
      <c r="E11" s="24">
        <v>0</v>
      </c>
      <c r="F11" s="32" t="s">
        <v>188</v>
      </c>
      <c r="G11" s="32">
        <v>0.4</v>
      </c>
      <c r="H11" s="24">
        <v>0.4</v>
      </c>
      <c r="I11" s="24">
        <v>0.3</v>
      </c>
      <c r="J11" s="24">
        <v>0</v>
      </c>
      <c r="K11" s="24">
        <v>0</v>
      </c>
    </row>
    <row r="12" spans="2:11" ht="12.75">
      <c r="B12" s="18">
        <v>16</v>
      </c>
      <c r="C12" s="24">
        <v>0</v>
      </c>
      <c r="D12" s="24">
        <v>1.4</v>
      </c>
      <c r="E12" s="24">
        <v>0</v>
      </c>
      <c r="F12" s="32" t="s">
        <v>188</v>
      </c>
      <c r="G12" s="32">
        <v>0.4</v>
      </c>
      <c r="H12" s="24">
        <v>1</v>
      </c>
      <c r="I12" s="24">
        <v>0.8</v>
      </c>
      <c r="J12" s="24">
        <v>0.2</v>
      </c>
      <c r="K12" s="24">
        <v>0</v>
      </c>
    </row>
    <row r="13" spans="2:11" ht="12.75">
      <c r="B13" s="18">
        <v>17</v>
      </c>
      <c r="C13" s="24">
        <v>0</v>
      </c>
      <c r="D13" s="24">
        <v>2</v>
      </c>
      <c r="E13" s="24">
        <v>0</v>
      </c>
      <c r="F13" s="32" t="s">
        <v>188</v>
      </c>
      <c r="G13" s="32">
        <v>0.7</v>
      </c>
      <c r="H13" s="24">
        <v>1.4</v>
      </c>
      <c r="I13" s="24">
        <v>1.8</v>
      </c>
      <c r="J13" s="24">
        <v>0.3</v>
      </c>
      <c r="K13" s="24">
        <v>0</v>
      </c>
    </row>
    <row r="14" spans="2:11" ht="12.75">
      <c r="B14" s="18">
        <v>18</v>
      </c>
      <c r="C14" s="24">
        <v>0.6</v>
      </c>
      <c r="D14" s="24">
        <v>2</v>
      </c>
      <c r="E14" s="24">
        <v>0</v>
      </c>
      <c r="F14" s="32" t="s">
        <v>188</v>
      </c>
      <c r="G14" s="32">
        <v>0.9</v>
      </c>
      <c r="H14" s="24">
        <v>1.8</v>
      </c>
      <c r="I14" s="24">
        <v>2.1</v>
      </c>
      <c r="J14" s="24">
        <v>0.3</v>
      </c>
      <c r="K14" s="24">
        <v>0</v>
      </c>
    </row>
    <row r="15" spans="2:11" ht="12.75">
      <c r="B15" s="18">
        <v>19</v>
      </c>
      <c r="C15" s="24">
        <v>2.3</v>
      </c>
      <c r="D15" s="24">
        <v>2</v>
      </c>
      <c r="E15" s="24">
        <v>0</v>
      </c>
      <c r="F15" s="32" t="s">
        <v>188</v>
      </c>
      <c r="G15" s="32">
        <v>1.6</v>
      </c>
      <c r="H15" s="24">
        <v>2</v>
      </c>
      <c r="I15" s="24">
        <v>2.5</v>
      </c>
      <c r="J15" s="24">
        <v>0.5</v>
      </c>
      <c r="K15" s="24">
        <v>0</v>
      </c>
    </row>
    <row r="16" spans="2:11" ht="12.75">
      <c r="B16" s="18">
        <v>20</v>
      </c>
      <c r="C16" s="24" t="s">
        <v>188</v>
      </c>
      <c r="D16" s="24">
        <v>3.4</v>
      </c>
      <c r="E16" s="24">
        <v>0</v>
      </c>
      <c r="F16" s="32" t="s">
        <v>188</v>
      </c>
      <c r="G16" s="32">
        <v>2.7</v>
      </c>
      <c r="H16" s="24" t="s">
        <v>188</v>
      </c>
      <c r="I16" s="24">
        <v>3.1</v>
      </c>
      <c r="J16" s="24">
        <v>1.1</v>
      </c>
      <c r="K16" s="24">
        <v>0</v>
      </c>
    </row>
    <row r="17" spans="2:11" ht="12.75">
      <c r="B17" s="18">
        <v>21</v>
      </c>
      <c r="C17" s="24" t="s">
        <v>188</v>
      </c>
      <c r="D17" s="24">
        <v>3.4</v>
      </c>
      <c r="E17" s="24">
        <v>0</v>
      </c>
      <c r="F17" s="32" t="s">
        <v>188</v>
      </c>
      <c r="G17" s="32">
        <v>3.1</v>
      </c>
      <c r="H17" s="24" t="s">
        <v>188</v>
      </c>
      <c r="I17" s="24">
        <v>4</v>
      </c>
      <c r="J17" s="24">
        <v>1.7</v>
      </c>
      <c r="K17" s="24">
        <v>0</v>
      </c>
    </row>
    <row r="18" spans="2:11" ht="12.75">
      <c r="B18" s="18">
        <v>22</v>
      </c>
      <c r="C18" s="24" t="s">
        <v>188</v>
      </c>
      <c r="D18" s="24">
        <v>3.4</v>
      </c>
      <c r="E18" s="24">
        <v>0</v>
      </c>
      <c r="F18" s="32" t="s">
        <v>188</v>
      </c>
      <c r="G18" s="32">
        <v>3.4</v>
      </c>
      <c r="H18" s="24" t="s">
        <v>188</v>
      </c>
      <c r="I18" s="24">
        <v>4.4</v>
      </c>
      <c r="J18" s="24">
        <v>1.8</v>
      </c>
      <c r="K18" s="24">
        <v>0</v>
      </c>
    </row>
    <row r="19" spans="2:11" ht="12.75">
      <c r="B19" s="18">
        <v>23</v>
      </c>
      <c r="C19" s="24" t="s">
        <v>188</v>
      </c>
      <c r="D19" s="24">
        <v>4.1</v>
      </c>
      <c r="E19" s="24">
        <v>0</v>
      </c>
      <c r="F19" s="32" t="s">
        <v>188</v>
      </c>
      <c r="G19" s="32">
        <v>4.3</v>
      </c>
      <c r="H19" s="24" t="s">
        <v>188</v>
      </c>
      <c r="I19" s="24">
        <v>4.7</v>
      </c>
      <c r="J19" s="24">
        <v>2.1</v>
      </c>
      <c r="K19" s="24">
        <v>0</v>
      </c>
    </row>
    <row r="20" spans="2:11" ht="12.75">
      <c r="B20" s="18">
        <v>24</v>
      </c>
      <c r="C20" s="24" t="s">
        <v>188</v>
      </c>
      <c r="D20" s="24">
        <v>4.7</v>
      </c>
      <c r="E20" s="24">
        <v>0</v>
      </c>
      <c r="F20" s="32" t="s">
        <v>188</v>
      </c>
      <c r="G20" s="32">
        <v>4.7</v>
      </c>
      <c r="H20" s="24" t="s">
        <v>188</v>
      </c>
      <c r="I20" s="24">
        <v>5.1</v>
      </c>
      <c r="J20" s="24">
        <v>2.7</v>
      </c>
      <c r="K20" s="24">
        <v>0</v>
      </c>
    </row>
    <row r="21" spans="2:11" ht="12.75">
      <c r="B21" s="18">
        <v>25</v>
      </c>
      <c r="C21" s="24" t="s">
        <v>188</v>
      </c>
      <c r="D21" s="24">
        <v>5.4</v>
      </c>
      <c r="E21" s="24">
        <v>0</v>
      </c>
      <c r="F21" s="32" t="s">
        <v>188</v>
      </c>
      <c r="G21" s="32">
        <v>4.9</v>
      </c>
      <c r="H21" s="24" t="s">
        <v>188</v>
      </c>
      <c r="I21" s="24">
        <v>5.9</v>
      </c>
      <c r="J21" s="24">
        <v>3</v>
      </c>
      <c r="K21" s="24">
        <v>0.3</v>
      </c>
    </row>
    <row r="22" spans="2:11" ht="12.75">
      <c r="B22" s="18">
        <v>26</v>
      </c>
      <c r="C22" s="24" t="s">
        <v>188</v>
      </c>
      <c r="D22" s="24">
        <v>6.8</v>
      </c>
      <c r="E22" s="24">
        <v>0</v>
      </c>
      <c r="F22" s="32" t="s">
        <v>188</v>
      </c>
      <c r="G22" s="32">
        <v>5.6</v>
      </c>
      <c r="H22" s="24" t="s">
        <v>188</v>
      </c>
      <c r="I22" s="24">
        <v>6.2</v>
      </c>
      <c r="J22" s="24">
        <v>3.8</v>
      </c>
      <c r="K22" s="24">
        <v>0.5</v>
      </c>
    </row>
    <row r="23" spans="2:11" ht="12.75">
      <c r="B23" s="18">
        <v>27</v>
      </c>
      <c r="C23" s="24" t="s">
        <v>188</v>
      </c>
      <c r="D23" s="24" t="s">
        <v>188</v>
      </c>
      <c r="E23" s="24">
        <v>1.3</v>
      </c>
      <c r="F23" s="32" t="s">
        <v>188</v>
      </c>
      <c r="G23" s="32">
        <v>5.8</v>
      </c>
      <c r="H23" s="24" t="s">
        <v>188</v>
      </c>
      <c r="I23" s="24">
        <v>6.8</v>
      </c>
      <c r="J23" s="24">
        <v>4.1</v>
      </c>
      <c r="K23" s="24">
        <v>0.5</v>
      </c>
    </row>
    <row r="24" spans="2:11" ht="12.75">
      <c r="B24" s="18">
        <v>28</v>
      </c>
      <c r="C24" s="24" t="s">
        <v>188</v>
      </c>
      <c r="D24" s="24" t="s">
        <v>188</v>
      </c>
      <c r="E24" s="24" t="s">
        <v>188</v>
      </c>
      <c r="F24" s="32" t="s">
        <v>188</v>
      </c>
      <c r="G24" s="32">
        <v>5.8</v>
      </c>
      <c r="H24" s="24" t="s">
        <v>188</v>
      </c>
      <c r="I24" s="24">
        <v>6.9</v>
      </c>
      <c r="J24" s="24">
        <v>4.2</v>
      </c>
      <c r="K24" s="24">
        <v>0.5</v>
      </c>
    </row>
    <row r="25" spans="2:11" ht="12.75">
      <c r="B25" s="18">
        <v>29</v>
      </c>
      <c r="C25" s="24" t="s">
        <v>188</v>
      </c>
      <c r="D25" s="24" t="s">
        <v>188</v>
      </c>
      <c r="E25" s="24" t="s">
        <v>188</v>
      </c>
      <c r="F25" s="32" t="s">
        <v>188</v>
      </c>
      <c r="G25" s="32">
        <v>5.8</v>
      </c>
      <c r="H25" s="24" t="s">
        <v>188</v>
      </c>
      <c r="I25" s="24">
        <v>7.6</v>
      </c>
      <c r="J25" s="24">
        <v>4.7</v>
      </c>
      <c r="K25" s="24">
        <v>0.5</v>
      </c>
    </row>
    <row r="26" spans="2:11" ht="12.75">
      <c r="B26" s="18">
        <v>30</v>
      </c>
      <c r="C26" s="24" t="s">
        <v>188</v>
      </c>
      <c r="D26" s="24" t="s">
        <v>188</v>
      </c>
      <c r="E26" s="24" t="s">
        <v>188</v>
      </c>
      <c r="F26" s="32" t="s">
        <v>188</v>
      </c>
      <c r="G26" s="32">
        <v>5.8</v>
      </c>
      <c r="H26" s="24" t="s">
        <v>188</v>
      </c>
      <c r="I26" s="24" t="s">
        <v>188</v>
      </c>
      <c r="J26" s="24">
        <v>5</v>
      </c>
      <c r="K26" s="24">
        <v>0.8</v>
      </c>
    </row>
    <row r="27" spans="2:11" ht="12.75">
      <c r="B27" s="18">
        <v>31</v>
      </c>
      <c r="C27" s="24" t="s">
        <v>188</v>
      </c>
      <c r="D27" s="24" t="s">
        <v>188</v>
      </c>
      <c r="E27" s="24" t="s">
        <v>188</v>
      </c>
      <c r="F27" s="32" t="s">
        <v>188</v>
      </c>
      <c r="G27" s="32">
        <v>5.8</v>
      </c>
      <c r="H27" s="24" t="s">
        <v>188</v>
      </c>
      <c r="I27" s="24" t="s">
        <v>188</v>
      </c>
      <c r="J27" s="24">
        <v>5.1</v>
      </c>
      <c r="K27" s="24">
        <v>1.6</v>
      </c>
    </row>
    <row r="28" spans="2:11" ht="12.75">
      <c r="B28" s="18">
        <v>32</v>
      </c>
      <c r="C28" s="24" t="s">
        <v>188</v>
      </c>
      <c r="D28" s="24" t="s">
        <v>188</v>
      </c>
      <c r="E28" s="24" t="s">
        <v>188</v>
      </c>
      <c r="F28" s="32" t="s">
        <v>188</v>
      </c>
      <c r="G28" s="32">
        <v>5.8</v>
      </c>
      <c r="H28" s="24" t="s">
        <v>188</v>
      </c>
      <c r="I28" s="24" t="s">
        <v>188</v>
      </c>
      <c r="J28" s="24">
        <v>5.3</v>
      </c>
      <c r="K28" s="24">
        <v>1.6</v>
      </c>
    </row>
    <row r="29" spans="2:11" ht="12.75">
      <c r="B29" s="18">
        <v>33</v>
      </c>
      <c r="C29" s="24" t="s">
        <v>188</v>
      </c>
      <c r="D29" s="24" t="s">
        <v>188</v>
      </c>
      <c r="E29" s="24" t="s">
        <v>188</v>
      </c>
      <c r="F29" s="32" t="s">
        <v>188</v>
      </c>
      <c r="G29" s="32">
        <v>5.8</v>
      </c>
      <c r="H29" s="24" t="s">
        <v>188</v>
      </c>
      <c r="I29" s="24" t="s">
        <v>188</v>
      </c>
      <c r="J29" s="24">
        <v>5.6</v>
      </c>
      <c r="K29" s="24">
        <v>1.6</v>
      </c>
    </row>
    <row r="30" spans="2:11" ht="12.75">
      <c r="B30" s="18">
        <v>34</v>
      </c>
      <c r="C30" s="24" t="s">
        <v>188</v>
      </c>
      <c r="D30" s="24" t="s">
        <v>188</v>
      </c>
      <c r="E30" s="24" t="s">
        <v>188</v>
      </c>
      <c r="F30" s="32" t="s">
        <v>188</v>
      </c>
      <c r="G30" s="32">
        <v>6.1</v>
      </c>
      <c r="H30" s="24" t="s">
        <v>188</v>
      </c>
      <c r="I30" s="24" t="s">
        <v>188</v>
      </c>
      <c r="J30" s="24">
        <v>5.7</v>
      </c>
      <c r="K30" s="24">
        <v>1.6</v>
      </c>
    </row>
    <row r="31" spans="2:11" ht="12.75">
      <c r="B31" s="18">
        <v>35</v>
      </c>
      <c r="C31" s="24" t="s">
        <v>188</v>
      </c>
      <c r="D31" s="24" t="s">
        <v>188</v>
      </c>
      <c r="E31" s="24" t="s">
        <v>188</v>
      </c>
      <c r="F31" s="32" t="s">
        <v>188</v>
      </c>
      <c r="G31" s="32" t="s">
        <v>188</v>
      </c>
      <c r="H31" s="24" t="s">
        <v>188</v>
      </c>
      <c r="I31" s="24" t="s">
        <v>188</v>
      </c>
      <c r="J31" s="24">
        <v>6</v>
      </c>
      <c r="K31" s="24">
        <v>1.6</v>
      </c>
    </row>
    <row r="32" spans="2:11" ht="12.75">
      <c r="B32" s="18">
        <v>36</v>
      </c>
      <c r="C32" s="24" t="s">
        <v>188</v>
      </c>
      <c r="D32" s="24" t="s">
        <v>188</v>
      </c>
      <c r="E32" s="24" t="s">
        <v>188</v>
      </c>
      <c r="F32" s="32" t="s">
        <v>188</v>
      </c>
      <c r="G32" s="32" t="s">
        <v>188</v>
      </c>
      <c r="H32" s="24" t="s">
        <v>188</v>
      </c>
      <c r="I32" s="24" t="s">
        <v>188</v>
      </c>
      <c r="J32" s="24">
        <v>6.2</v>
      </c>
      <c r="K32" s="24">
        <v>1.6</v>
      </c>
    </row>
    <row r="33" spans="2:11" ht="12.75">
      <c r="B33" s="18">
        <v>37</v>
      </c>
      <c r="C33" s="24" t="s">
        <v>188</v>
      </c>
      <c r="D33" s="24" t="s">
        <v>188</v>
      </c>
      <c r="E33" s="24" t="s">
        <v>188</v>
      </c>
      <c r="F33" s="32" t="s">
        <v>188</v>
      </c>
      <c r="G33" s="32" t="s">
        <v>188</v>
      </c>
      <c r="H33" s="24" t="s">
        <v>188</v>
      </c>
      <c r="I33" s="24" t="s">
        <v>188</v>
      </c>
      <c r="J33" s="24">
        <v>6.2</v>
      </c>
      <c r="K33" s="24">
        <v>1.6</v>
      </c>
    </row>
    <row r="34" spans="2:11" ht="12.75">
      <c r="B34" s="18">
        <v>38</v>
      </c>
      <c r="C34" s="24" t="s">
        <v>188</v>
      </c>
      <c r="D34" s="24" t="s">
        <v>188</v>
      </c>
      <c r="E34" s="24" t="s">
        <v>188</v>
      </c>
      <c r="F34" s="32" t="s">
        <v>188</v>
      </c>
      <c r="G34" s="32" t="s">
        <v>188</v>
      </c>
      <c r="H34" s="24" t="s">
        <v>188</v>
      </c>
      <c r="I34" s="24" t="s">
        <v>188</v>
      </c>
      <c r="J34" s="24">
        <v>6.3</v>
      </c>
      <c r="K34" s="24">
        <v>1.9</v>
      </c>
    </row>
    <row r="35" spans="2:11" ht="12.75">
      <c r="B35" s="18">
        <v>39</v>
      </c>
      <c r="C35" s="24" t="s">
        <v>188</v>
      </c>
      <c r="D35" s="24" t="s">
        <v>188</v>
      </c>
      <c r="E35" s="24" t="s">
        <v>188</v>
      </c>
      <c r="F35" s="32" t="s">
        <v>188</v>
      </c>
      <c r="G35" s="32" t="s">
        <v>188</v>
      </c>
      <c r="H35" s="24" t="s">
        <v>188</v>
      </c>
      <c r="I35" s="24" t="s">
        <v>188</v>
      </c>
      <c r="J35" s="24">
        <v>6.9</v>
      </c>
      <c r="K35" s="24">
        <v>1.9</v>
      </c>
    </row>
    <row r="36" spans="2:11" ht="12.75">
      <c r="B36" s="18">
        <v>40</v>
      </c>
      <c r="C36" s="24" t="s">
        <v>188</v>
      </c>
      <c r="D36" s="24" t="s">
        <v>188</v>
      </c>
      <c r="E36" s="24" t="s">
        <v>188</v>
      </c>
      <c r="F36" s="32" t="s">
        <v>188</v>
      </c>
      <c r="G36" s="32" t="s">
        <v>188</v>
      </c>
      <c r="H36" s="24" t="s">
        <v>188</v>
      </c>
      <c r="I36" s="24" t="s">
        <v>188</v>
      </c>
      <c r="J36" s="24" t="s">
        <v>188</v>
      </c>
      <c r="K36" s="24">
        <v>1.9</v>
      </c>
    </row>
    <row r="37" spans="2:11" ht="12.75">
      <c r="B37" s="18">
        <v>41</v>
      </c>
      <c r="C37" s="24" t="s">
        <v>188</v>
      </c>
      <c r="D37" s="24" t="s">
        <v>188</v>
      </c>
      <c r="E37" s="24" t="s">
        <v>188</v>
      </c>
      <c r="F37" s="32" t="s">
        <v>188</v>
      </c>
      <c r="G37" s="32" t="s">
        <v>188</v>
      </c>
      <c r="H37" s="24" t="s">
        <v>188</v>
      </c>
      <c r="I37" s="24" t="s">
        <v>188</v>
      </c>
      <c r="J37" s="24" t="s">
        <v>188</v>
      </c>
      <c r="K37" s="24">
        <v>2.4</v>
      </c>
    </row>
    <row r="38" spans="2:11" ht="12.75">
      <c r="B38" s="18"/>
      <c r="C38" s="18"/>
      <c r="D38" s="18"/>
      <c r="E38" s="18"/>
      <c r="F38" s="31"/>
      <c r="G38" s="31"/>
      <c r="H38" s="18"/>
      <c r="I38" s="18"/>
      <c r="J38" s="18"/>
      <c r="K38" s="18"/>
    </row>
    <row r="39" spans="1:11" ht="12.75">
      <c r="A39" s="21"/>
      <c r="B39" s="41" t="s">
        <v>178</v>
      </c>
      <c r="C39" s="25">
        <v>175</v>
      </c>
      <c r="D39" s="25">
        <v>148</v>
      </c>
      <c r="E39" s="25">
        <v>76</v>
      </c>
      <c r="F39" s="34">
        <v>47</v>
      </c>
      <c r="G39" s="34">
        <v>446</v>
      </c>
      <c r="H39" s="25">
        <v>496</v>
      </c>
      <c r="I39" s="25">
        <v>708</v>
      </c>
      <c r="J39" s="25">
        <v>664</v>
      </c>
      <c r="K39" s="25">
        <v>373</v>
      </c>
    </row>
    <row r="40" spans="1:11" ht="12.75">
      <c r="A40" s="19"/>
      <c r="B40" s="19"/>
      <c r="C40" s="19"/>
      <c r="D40" s="19"/>
      <c r="E40" s="19"/>
      <c r="F40" s="19"/>
      <c r="G40" s="46"/>
      <c r="H40" s="19"/>
      <c r="I40" s="19"/>
      <c r="J40" s="19"/>
      <c r="K40" s="19"/>
    </row>
  </sheetData>
  <mergeCells count="6">
    <mergeCell ref="C4:K4"/>
    <mergeCell ref="C6:K6"/>
    <mergeCell ref="A1:K1"/>
    <mergeCell ref="A2:K2"/>
    <mergeCell ref="C3:G3"/>
    <mergeCell ref="H3:K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43.28125" style="1" customWidth="1"/>
    <col min="2" max="55" width="10.7109375" style="1" customWidth="1"/>
    <col min="56" max="16384" width="9.140625" style="1" customWidth="1"/>
  </cols>
  <sheetData>
    <row r="1" spans="1:5" ht="12.75">
      <c r="A1" s="81" t="s">
        <v>238</v>
      </c>
      <c r="B1" s="81"/>
      <c r="C1" s="81"/>
      <c r="D1" s="81"/>
      <c r="E1" s="81"/>
    </row>
    <row r="2" spans="1:5" ht="12.75">
      <c r="A2" s="84" t="s">
        <v>239</v>
      </c>
      <c r="B2" s="84"/>
      <c r="C2" s="84"/>
      <c r="D2" s="84"/>
      <c r="E2" s="84"/>
    </row>
    <row r="3" spans="1:5" ht="12.75">
      <c r="A3" s="47"/>
      <c r="B3" s="47"/>
      <c r="C3" s="93" t="s">
        <v>163</v>
      </c>
      <c r="D3" s="93"/>
      <c r="E3" s="93"/>
    </row>
    <row r="4" spans="1:5" ht="12.75">
      <c r="A4" s="19"/>
      <c r="B4" s="19"/>
      <c r="C4" s="20" t="s">
        <v>146</v>
      </c>
      <c r="D4" s="20" t="s">
        <v>147</v>
      </c>
      <c r="E4" s="20" t="s">
        <v>148</v>
      </c>
    </row>
    <row r="5" spans="1:5" ht="12.75">
      <c r="A5" s="15"/>
      <c r="B5" s="15"/>
      <c r="C5" s="83" t="s">
        <v>164</v>
      </c>
      <c r="D5" s="83"/>
      <c r="E5" s="83"/>
    </row>
    <row r="6" spans="1:5" ht="12.75">
      <c r="A6" s="19"/>
      <c r="B6" s="19"/>
      <c r="C6" s="20" t="s">
        <v>165</v>
      </c>
      <c r="D6" s="20" t="s">
        <v>166</v>
      </c>
      <c r="E6" s="20" t="s">
        <v>167</v>
      </c>
    </row>
    <row r="7" ht="12.75">
      <c r="A7" s="26" t="s">
        <v>308</v>
      </c>
    </row>
    <row r="8" spans="2:5" ht="12.75">
      <c r="B8" s="18">
        <v>0</v>
      </c>
      <c r="C8" s="18">
        <v>21.9</v>
      </c>
      <c r="D8" s="18">
        <v>1.8</v>
      </c>
      <c r="E8" s="24">
        <v>1</v>
      </c>
    </row>
    <row r="9" spans="2:5" ht="12.75">
      <c r="B9" s="18">
        <v>1</v>
      </c>
      <c r="C9" s="18">
        <v>0.2</v>
      </c>
      <c r="D9" s="18">
        <v>0.5</v>
      </c>
      <c r="E9" s="18">
        <v>0.5</v>
      </c>
    </row>
    <row r="10" spans="2:5" ht="12.75">
      <c r="B10" s="18">
        <v>2</v>
      </c>
      <c r="C10" s="18">
        <v>0.2</v>
      </c>
      <c r="D10" s="18">
        <v>0</v>
      </c>
      <c r="E10" s="18">
        <v>0.9</v>
      </c>
    </row>
    <row r="11" spans="2:5" ht="12.75">
      <c r="B11" s="18" t="s">
        <v>240</v>
      </c>
      <c r="C11" s="18">
        <v>0</v>
      </c>
      <c r="D11" s="18">
        <v>0</v>
      </c>
      <c r="E11" s="18">
        <v>0.6</v>
      </c>
    </row>
    <row r="12" spans="2:5" ht="12.75">
      <c r="B12" s="18"/>
      <c r="C12" s="18"/>
      <c r="D12" s="18"/>
      <c r="E12" s="18"/>
    </row>
    <row r="13" spans="2:5" ht="12.75">
      <c r="B13" s="18" t="s">
        <v>241</v>
      </c>
      <c r="C13" s="18">
        <v>22.4</v>
      </c>
      <c r="D13" s="18">
        <v>2.3</v>
      </c>
      <c r="E13" s="24">
        <v>3</v>
      </c>
    </row>
    <row r="14" spans="2:5" ht="12.75">
      <c r="B14" s="18"/>
      <c r="C14" s="18"/>
      <c r="D14" s="18"/>
      <c r="E14" s="18"/>
    </row>
    <row r="15" spans="2:5" ht="12.75">
      <c r="B15" s="18" t="s">
        <v>178</v>
      </c>
      <c r="C15" s="33">
        <v>348.6</v>
      </c>
      <c r="D15" s="33">
        <v>383.4</v>
      </c>
      <c r="E15" s="33">
        <v>441.7</v>
      </c>
    </row>
    <row r="16" spans="1:5" ht="12.75">
      <c r="A16" s="19"/>
      <c r="B16" s="19"/>
      <c r="C16" s="19"/>
      <c r="D16" s="19"/>
      <c r="E16" s="19"/>
    </row>
    <row r="17" ht="12.75">
      <c r="A17" s="26" t="s">
        <v>309</v>
      </c>
    </row>
    <row r="18" spans="2:5" ht="12.75">
      <c r="B18" s="18"/>
      <c r="C18" s="18">
        <v>2</v>
      </c>
      <c r="D18" s="18">
        <v>0.7</v>
      </c>
      <c r="E18" s="18">
        <v>2.4</v>
      </c>
    </row>
    <row r="19" spans="2:5" ht="12.75">
      <c r="B19" s="18"/>
      <c r="C19" s="18"/>
      <c r="D19" s="18"/>
      <c r="E19" s="18"/>
    </row>
    <row r="20" spans="2:5" ht="12.75">
      <c r="B20" s="18" t="s">
        <v>178</v>
      </c>
      <c r="C20" s="33">
        <v>82</v>
      </c>
      <c r="D20" s="33">
        <v>162</v>
      </c>
      <c r="E20" s="33">
        <v>168.7</v>
      </c>
    </row>
    <row r="21" spans="1:5" ht="12.75">
      <c r="A21" s="19"/>
      <c r="B21" s="19"/>
      <c r="C21" s="19"/>
      <c r="D21" s="19"/>
      <c r="E21" s="19"/>
    </row>
    <row r="22" ht="12.75">
      <c r="A22" s="26" t="s">
        <v>310</v>
      </c>
    </row>
    <row r="23" spans="2:5" ht="12.75">
      <c r="B23" s="18"/>
      <c r="C23" s="24">
        <v>0</v>
      </c>
      <c r="D23" s="18">
        <v>1.2</v>
      </c>
      <c r="E23" s="18">
        <v>1.5</v>
      </c>
    </row>
    <row r="24" spans="2:5" ht="12.75">
      <c r="B24" s="18"/>
      <c r="C24" s="18"/>
      <c r="D24" s="18"/>
      <c r="E24" s="18"/>
    </row>
    <row r="25" spans="2:5" ht="12.75">
      <c r="B25" s="18" t="s">
        <v>178</v>
      </c>
      <c r="C25" s="33">
        <v>24.1</v>
      </c>
      <c r="D25" s="33">
        <v>70.2</v>
      </c>
      <c r="E25" s="33">
        <v>132.8</v>
      </c>
    </row>
    <row r="26" spans="1:5" ht="12.75">
      <c r="A26" s="19"/>
      <c r="B26" s="19"/>
      <c r="C26" s="19"/>
      <c r="D26" s="19"/>
      <c r="E26" s="19"/>
    </row>
    <row r="27" ht="12.75">
      <c r="A27" s="26" t="s">
        <v>311</v>
      </c>
    </row>
    <row r="28" spans="2:5" ht="12.75">
      <c r="B28" s="18"/>
      <c r="C28" s="24">
        <v>0</v>
      </c>
      <c r="D28" s="24">
        <v>0</v>
      </c>
      <c r="E28" s="18">
        <v>4.9</v>
      </c>
    </row>
    <row r="29" spans="2:5" ht="12.75">
      <c r="B29" s="18"/>
      <c r="C29" s="18"/>
      <c r="D29" s="18"/>
      <c r="E29" s="18"/>
    </row>
    <row r="30" spans="1:5" ht="12.75">
      <c r="A30" s="19"/>
      <c r="B30" s="20" t="s">
        <v>178</v>
      </c>
      <c r="C30" s="17">
        <v>2</v>
      </c>
      <c r="D30" s="17">
        <v>10.2</v>
      </c>
      <c r="E30" s="17">
        <v>55.6</v>
      </c>
    </row>
  </sheetData>
  <mergeCells count="4">
    <mergeCell ref="A1:E1"/>
    <mergeCell ref="A2:E2"/>
    <mergeCell ref="C3:E3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42.57421875" style="1" customWidth="1"/>
    <col min="2" max="2" width="12.00390625" style="1" bestFit="1" customWidth="1"/>
    <col min="3" max="14" width="8.7109375" style="1" customWidth="1"/>
    <col min="15" max="23" width="10.7109375" style="1" customWidth="1"/>
    <col min="24" max="16384" width="9.140625" style="1" customWidth="1"/>
  </cols>
  <sheetData>
    <row r="1" spans="1:11" ht="12.75">
      <c r="A1" s="86" t="s">
        <v>306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239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11" ht="12.75">
      <c r="A8" s="26" t="s">
        <v>308</v>
      </c>
      <c r="F8" s="30"/>
      <c r="G8" s="30"/>
      <c r="H8" s="21"/>
      <c r="I8" s="21"/>
      <c r="J8" s="21"/>
      <c r="K8" s="21"/>
    </row>
    <row r="9" spans="2:11" ht="12.75">
      <c r="B9" s="18">
        <v>0</v>
      </c>
      <c r="C9" s="18">
        <v>6.9</v>
      </c>
      <c r="D9" s="18">
        <v>1.4</v>
      </c>
      <c r="E9" s="24">
        <v>1.3</v>
      </c>
      <c r="F9" s="31">
        <v>2.1</v>
      </c>
      <c r="G9" s="31">
        <v>3.6</v>
      </c>
      <c r="H9" s="18">
        <v>12.5</v>
      </c>
      <c r="I9" s="18">
        <v>0.7</v>
      </c>
      <c r="J9" s="18">
        <v>0.3</v>
      </c>
      <c r="K9" s="18">
        <v>0.3</v>
      </c>
    </row>
    <row r="10" spans="2:11" ht="12.75">
      <c r="B10" s="18">
        <v>1</v>
      </c>
      <c r="C10" s="18">
        <v>1.1</v>
      </c>
      <c r="D10" s="18">
        <v>0.7</v>
      </c>
      <c r="E10" s="18">
        <v>2.6</v>
      </c>
      <c r="F10" s="32">
        <v>0</v>
      </c>
      <c r="G10" s="31">
        <v>1.1</v>
      </c>
      <c r="H10" s="18">
        <v>0.2</v>
      </c>
      <c r="I10" s="18">
        <v>0.1</v>
      </c>
      <c r="J10" s="18">
        <v>0.6</v>
      </c>
      <c r="K10" s="24">
        <v>0</v>
      </c>
    </row>
    <row r="11" spans="2:11" ht="12.75">
      <c r="B11" s="18">
        <v>2</v>
      </c>
      <c r="C11" s="18">
        <v>0.6</v>
      </c>
      <c r="D11" s="18">
        <v>0.7</v>
      </c>
      <c r="E11" s="18">
        <v>1.3</v>
      </c>
      <c r="F11" s="32">
        <v>0</v>
      </c>
      <c r="G11" s="31">
        <v>0.7</v>
      </c>
      <c r="H11" s="24">
        <v>0</v>
      </c>
      <c r="I11" s="18">
        <v>0.8</v>
      </c>
      <c r="J11" s="18">
        <v>0.6</v>
      </c>
      <c r="K11" s="18">
        <v>0.3</v>
      </c>
    </row>
    <row r="12" spans="2:11" ht="12.75">
      <c r="B12" s="18" t="s">
        <v>240</v>
      </c>
      <c r="C12" s="18">
        <v>0</v>
      </c>
      <c r="D12" s="18">
        <v>2.7</v>
      </c>
      <c r="E12" s="18">
        <v>1.3</v>
      </c>
      <c r="F12" s="32">
        <v>0</v>
      </c>
      <c r="G12" s="31">
        <v>1.1</v>
      </c>
      <c r="H12" s="24">
        <v>0</v>
      </c>
      <c r="I12" s="18">
        <v>0.4</v>
      </c>
      <c r="J12" s="18">
        <v>0.2</v>
      </c>
      <c r="K12" s="18">
        <v>0.3</v>
      </c>
    </row>
    <row r="13" spans="2:11" ht="12.75">
      <c r="B13" s="18"/>
      <c r="C13" s="18"/>
      <c r="D13" s="18"/>
      <c r="E13" s="18"/>
      <c r="F13" s="31"/>
      <c r="G13" s="31"/>
      <c r="H13" s="18"/>
      <c r="I13" s="18"/>
      <c r="J13" s="18"/>
      <c r="K13" s="18"/>
    </row>
    <row r="14" spans="2:11" ht="12.75">
      <c r="B14" s="18" t="s">
        <v>307</v>
      </c>
      <c r="C14" s="18">
        <v>8.6</v>
      </c>
      <c r="D14" s="18">
        <v>5.4</v>
      </c>
      <c r="E14" s="24">
        <v>6.6</v>
      </c>
      <c r="F14" s="31">
        <v>2.1</v>
      </c>
      <c r="G14" s="31">
        <v>6.5</v>
      </c>
      <c r="H14" s="18">
        <v>12.7</v>
      </c>
      <c r="I14" s="18">
        <v>2.1</v>
      </c>
      <c r="J14" s="18">
        <v>1.7</v>
      </c>
      <c r="K14" s="18">
        <v>0.8</v>
      </c>
    </row>
    <row r="15" spans="2:11" ht="12.75">
      <c r="B15" s="18"/>
      <c r="C15" s="18"/>
      <c r="D15" s="18"/>
      <c r="E15" s="18"/>
      <c r="F15" s="31"/>
      <c r="G15" s="31"/>
      <c r="H15" s="18"/>
      <c r="I15" s="18"/>
      <c r="J15" s="18"/>
      <c r="K15" s="18"/>
    </row>
    <row r="16" spans="2:11" ht="12.75">
      <c r="B16" s="18" t="s">
        <v>178</v>
      </c>
      <c r="C16" s="33">
        <v>175</v>
      </c>
      <c r="D16" s="33">
        <v>148</v>
      </c>
      <c r="E16" s="33">
        <v>76</v>
      </c>
      <c r="F16" s="34">
        <v>47</v>
      </c>
      <c r="G16" s="31">
        <v>446</v>
      </c>
      <c r="H16" s="18">
        <v>496</v>
      </c>
      <c r="I16" s="18">
        <v>708</v>
      </c>
      <c r="J16" s="18">
        <v>664</v>
      </c>
      <c r="K16" s="18">
        <v>373</v>
      </c>
    </row>
    <row r="17" spans="1:1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7" ht="12.75">
      <c r="A18" s="26" t="s">
        <v>309</v>
      </c>
      <c r="G18" s="35"/>
    </row>
    <row r="19" spans="2:10" ht="12.75">
      <c r="B19" s="18"/>
      <c r="C19" s="24">
        <v>3</v>
      </c>
      <c r="D19" s="24">
        <v>4.8</v>
      </c>
      <c r="E19" s="24"/>
      <c r="F19" s="31"/>
      <c r="G19" s="31">
        <v>3.6</v>
      </c>
      <c r="H19" s="18">
        <v>0.6</v>
      </c>
      <c r="I19" s="24">
        <v>1</v>
      </c>
      <c r="J19" s="24">
        <v>0</v>
      </c>
    </row>
    <row r="20" spans="2:10" ht="12.75">
      <c r="B20" s="18"/>
      <c r="C20" s="18"/>
      <c r="D20" s="18"/>
      <c r="E20" s="18"/>
      <c r="F20" s="35"/>
      <c r="G20" s="31"/>
      <c r="H20" s="18"/>
      <c r="I20" s="18"/>
      <c r="J20" s="18"/>
    </row>
    <row r="21" spans="2:10" ht="12.75">
      <c r="B21" s="18" t="s">
        <v>178</v>
      </c>
      <c r="C21" s="33">
        <v>67</v>
      </c>
      <c r="D21" s="33">
        <v>42</v>
      </c>
      <c r="E21" s="33">
        <v>3</v>
      </c>
      <c r="F21" s="35"/>
      <c r="G21" s="34">
        <v>112</v>
      </c>
      <c r="H21" s="18">
        <v>156</v>
      </c>
      <c r="I21" s="18">
        <v>200</v>
      </c>
      <c r="J21" s="18">
        <v>22</v>
      </c>
    </row>
    <row r="22" spans="1:10" ht="12.7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7" ht="12.75">
      <c r="A23" s="26" t="s">
        <v>310</v>
      </c>
      <c r="G23" s="35"/>
    </row>
    <row r="24" spans="2:11" ht="12.75">
      <c r="B24" s="18"/>
      <c r="C24" s="24">
        <v>2.6</v>
      </c>
      <c r="D24" s="18">
        <v>5.1</v>
      </c>
      <c r="E24" s="18"/>
      <c r="F24" s="32"/>
      <c r="G24" s="31">
        <v>4.7</v>
      </c>
      <c r="H24" s="24">
        <v>0</v>
      </c>
      <c r="I24" s="18">
        <v>0.5</v>
      </c>
      <c r="J24" s="24">
        <v>0</v>
      </c>
      <c r="K24" s="24"/>
    </row>
    <row r="25" spans="2:11" ht="12.75">
      <c r="B25" s="18"/>
      <c r="C25" s="18"/>
      <c r="D25" s="18"/>
      <c r="E25" s="18"/>
      <c r="F25" s="31"/>
      <c r="G25" s="31"/>
      <c r="H25" s="18"/>
      <c r="I25" s="18"/>
      <c r="J25" s="18"/>
      <c r="K25" s="18"/>
    </row>
    <row r="26" spans="2:11" ht="12.75">
      <c r="B26" s="18" t="s">
        <v>178</v>
      </c>
      <c r="C26" s="33">
        <v>38</v>
      </c>
      <c r="D26" s="33">
        <v>39</v>
      </c>
      <c r="E26" s="33">
        <v>7</v>
      </c>
      <c r="F26" s="34">
        <v>1</v>
      </c>
      <c r="G26" s="31">
        <v>85</v>
      </c>
      <c r="H26" s="18">
        <v>54</v>
      </c>
      <c r="I26" s="18">
        <v>197</v>
      </c>
      <c r="J26" s="18">
        <v>56</v>
      </c>
      <c r="K26" s="18">
        <v>1</v>
      </c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7" ht="12.75">
      <c r="A28" s="26" t="s">
        <v>311</v>
      </c>
      <c r="G28" s="35"/>
    </row>
    <row r="29" spans="2:11" ht="12.75">
      <c r="B29" s="18"/>
      <c r="C29" s="24"/>
      <c r="D29" s="24">
        <v>4.8</v>
      </c>
      <c r="E29" s="18">
        <v>5.6</v>
      </c>
      <c r="F29" s="32"/>
      <c r="G29" s="31">
        <v>4.4</v>
      </c>
      <c r="H29" s="24"/>
      <c r="I29" s="18">
        <v>3.9</v>
      </c>
      <c r="J29" s="18">
        <v>2.7</v>
      </c>
      <c r="K29" s="18"/>
    </row>
    <row r="30" spans="2:11" ht="12.75">
      <c r="B30" s="18"/>
      <c r="C30" s="18"/>
      <c r="D30" s="18"/>
      <c r="E30" s="18"/>
      <c r="F30" s="31"/>
      <c r="G30" s="31"/>
      <c r="H30" s="18"/>
      <c r="I30" s="18"/>
      <c r="J30" s="18"/>
      <c r="K30" s="18"/>
    </row>
    <row r="31" spans="1:11" ht="12.75">
      <c r="A31" s="19"/>
      <c r="B31" s="20" t="s">
        <v>178</v>
      </c>
      <c r="C31" s="17">
        <v>7</v>
      </c>
      <c r="D31" s="17">
        <v>42</v>
      </c>
      <c r="E31" s="17">
        <v>18</v>
      </c>
      <c r="F31" s="36">
        <v>1</v>
      </c>
      <c r="G31" s="29">
        <v>68</v>
      </c>
      <c r="H31" s="20">
        <v>6</v>
      </c>
      <c r="I31" s="20">
        <v>154</v>
      </c>
      <c r="J31" s="20">
        <v>149</v>
      </c>
      <c r="K31" s="20">
        <v>6</v>
      </c>
    </row>
  </sheetData>
  <mergeCells count="6">
    <mergeCell ref="C4:K4"/>
    <mergeCell ref="C6:K6"/>
    <mergeCell ref="A1:K1"/>
    <mergeCell ref="A2:K2"/>
    <mergeCell ref="C3:G3"/>
    <mergeCell ref="H3:K3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8.8515625" style="1" customWidth="1"/>
    <col min="2" max="2" width="18.00390625" style="1" bestFit="1" customWidth="1"/>
    <col min="3" max="10" width="8.7109375" style="1" customWidth="1"/>
    <col min="11" max="61" width="10.7109375" style="1" customWidth="1"/>
    <col min="62" max="16384" width="9.140625" style="1" customWidth="1"/>
  </cols>
  <sheetData>
    <row r="1" spans="1:10" ht="12.75">
      <c r="A1" s="86" t="s">
        <v>242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243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ht="12.75">
      <c r="A7" s="26" t="s">
        <v>313</v>
      </c>
    </row>
    <row r="8" spans="2:10" ht="12.75">
      <c r="B8" s="18">
        <v>0</v>
      </c>
      <c r="C8" s="24">
        <v>45.6</v>
      </c>
      <c r="D8" s="24">
        <v>32.2</v>
      </c>
      <c r="E8" s="24">
        <v>14.4</v>
      </c>
      <c r="F8" s="24">
        <v>11.6</v>
      </c>
      <c r="G8" s="24">
        <v>16.2</v>
      </c>
      <c r="H8" s="24">
        <v>24.3</v>
      </c>
      <c r="I8" s="24">
        <v>37.5</v>
      </c>
      <c r="J8" s="24">
        <v>37.5</v>
      </c>
    </row>
    <row r="9" spans="2:10" ht="12.75">
      <c r="B9" s="18">
        <v>1</v>
      </c>
      <c r="C9" s="24">
        <v>5.7</v>
      </c>
      <c r="D9" s="24">
        <v>13.7</v>
      </c>
      <c r="E9" s="24">
        <v>8.8</v>
      </c>
      <c r="F9" s="24">
        <v>9.9</v>
      </c>
      <c r="G9" s="24">
        <v>13.9</v>
      </c>
      <c r="H9" s="24">
        <v>21.7</v>
      </c>
      <c r="I9" s="24">
        <v>15.3</v>
      </c>
      <c r="J9" s="24">
        <v>9</v>
      </c>
    </row>
    <row r="10" spans="2:10" ht="12.75">
      <c r="B10" s="18">
        <v>2</v>
      </c>
      <c r="C10" s="24">
        <v>1.3</v>
      </c>
      <c r="D10" s="24">
        <v>9.2</v>
      </c>
      <c r="E10" s="24">
        <v>18</v>
      </c>
      <c r="F10" s="24">
        <v>24.5</v>
      </c>
      <c r="G10" s="24">
        <v>25.3</v>
      </c>
      <c r="H10" s="24">
        <v>21.6</v>
      </c>
      <c r="I10" s="24">
        <v>13.7</v>
      </c>
      <c r="J10" s="24">
        <v>3.8</v>
      </c>
    </row>
    <row r="11" spans="2:10" ht="12.75">
      <c r="B11" s="18" t="s">
        <v>240</v>
      </c>
      <c r="C11" s="24">
        <v>0.5</v>
      </c>
      <c r="D11" s="24">
        <v>4.1</v>
      </c>
      <c r="E11" s="24">
        <v>12.6</v>
      </c>
      <c r="F11" s="24">
        <v>18.5</v>
      </c>
      <c r="G11" s="24">
        <v>17.8</v>
      </c>
      <c r="H11" s="24">
        <v>7.1</v>
      </c>
      <c r="I11" s="24">
        <v>1.8</v>
      </c>
      <c r="J11" s="24">
        <v>0.9</v>
      </c>
    </row>
    <row r="12" spans="2:10" ht="12.75">
      <c r="B12" s="18"/>
      <c r="C12" s="24"/>
      <c r="D12" s="24"/>
      <c r="E12" s="24"/>
      <c r="F12" s="24"/>
      <c r="G12" s="24"/>
      <c r="H12" s="24"/>
      <c r="I12" s="24"/>
      <c r="J12" s="24"/>
    </row>
    <row r="13" spans="2:10" ht="12.75">
      <c r="B13" s="18" t="s">
        <v>241</v>
      </c>
      <c r="C13" s="24">
        <v>53</v>
      </c>
      <c r="D13" s="24">
        <v>59.2</v>
      </c>
      <c r="E13" s="24">
        <v>53.7</v>
      </c>
      <c r="F13" s="24">
        <v>64.5</v>
      </c>
      <c r="G13" s="24">
        <v>73.2</v>
      </c>
      <c r="H13" s="24">
        <v>74.7</v>
      </c>
      <c r="I13" s="24">
        <v>68.3</v>
      </c>
      <c r="J13" s="24">
        <v>51.2</v>
      </c>
    </row>
    <row r="14" spans="2:10" ht="12.75">
      <c r="B14" s="18"/>
      <c r="C14" s="18"/>
      <c r="D14" s="18"/>
      <c r="E14" s="18"/>
      <c r="F14" s="18"/>
      <c r="G14" s="18"/>
      <c r="H14" s="18"/>
      <c r="I14" s="18"/>
      <c r="J14" s="18"/>
    </row>
    <row r="15" spans="2:10" ht="12.75">
      <c r="B15" s="18" t="s">
        <v>178</v>
      </c>
      <c r="C15" s="33">
        <v>348.6</v>
      </c>
      <c r="D15" s="33">
        <v>383.4</v>
      </c>
      <c r="E15" s="33">
        <v>441.7</v>
      </c>
      <c r="F15" s="33">
        <v>504.9</v>
      </c>
      <c r="G15" s="33">
        <v>444.2</v>
      </c>
      <c r="H15" s="33">
        <v>404.3</v>
      </c>
      <c r="I15" s="33">
        <v>268.8</v>
      </c>
      <c r="J15" s="33">
        <v>219.9</v>
      </c>
    </row>
    <row r="16" spans="1:10" ht="12.7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ht="12.75">
      <c r="A17" s="26" t="s">
        <v>333</v>
      </c>
    </row>
    <row r="18" spans="2:10" ht="12.75">
      <c r="B18" s="18">
        <v>0</v>
      </c>
      <c r="C18" s="24">
        <v>18.6</v>
      </c>
      <c r="D18" s="24">
        <v>5.9</v>
      </c>
      <c r="E18" s="24">
        <v>5.6</v>
      </c>
      <c r="F18" s="24">
        <v>4.9</v>
      </c>
      <c r="G18" s="24">
        <v>5.1</v>
      </c>
      <c r="H18" s="24">
        <v>10.3</v>
      </c>
      <c r="I18" s="24">
        <v>24.9</v>
      </c>
      <c r="J18" s="24">
        <v>26.6</v>
      </c>
    </row>
    <row r="19" spans="2:10" ht="12.75">
      <c r="B19" s="18">
        <v>1</v>
      </c>
      <c r="C19" s="24">
        <v>4.8</v>
      </c>
      <c r="D19" s="24">
        <v>11.2</v>
      </c>
      <c r="E19" s="24">
        <v>8</v>
      </c>
      <c r="F19" s="24">
        <v>6.3</v>
      </c>
      <c r="G19" s="24">
        <v>6.2</v>
      </c>
      <c r="H19" s="24">
        <v>9.7</v>
      </c>
      <c r="I19" s="24">
        <v>7.2</v>
      </c>
      <c r="J19" s="24">
        <v>10.2</v>
      </c>
    </row>
    <row r="20" spans="2:10" ht="12.75">
      <c r="B20" s="18">
        <v>2</v>
      </c>
      <c r="C20" s="24">
        <v>2.4</v>
      </c>
      <c r="D20" s="24">
        <v>9.9</v>
      </c>
      <c r="E20" s="24">
        <v>16.7</v>
      </c>
      <c r="F20" s="24">
        <v>19.1</v>
      </c>
      <c r="G20" s="24">
        <v>17</v>
      </c>
      <c r="H20" s="24">
        <v>12.9</v>
      </c>
      <c r="I20" s="24">
        <v>8.3</v>
      </c>
      <c r="J20" s="24">
        <v>2.1</v>
      </c>
    </row>
    <row r="21" spans="2:10" ht="12.75">
      <c r="B21" s="18" t="s">
        <v>240</v>
      </c>
      <c r="C21" s="24">
        <v>0.4</v>
      </c>
      <c r="D21" s="24">
        <v>4.1</v>
      </c>
      <c r="E21" s="24">
        <v>17.4</v>
      </c>
      <c r="F21" s="24">
        <v>16.4</v>
      </c>
      <c r="G21" s="24">
        <v>12</v>
      </c>
      <c r="H21" s="24">
        <v>5.1</v>
      </c>
      <c r="I21" s="24">
        <v>1.9</v>
      </c>
      <c r="J21" s="24">
        <v>1.1</v>
      </c>
    </row>
    <row r="22" spans="2:10" ht="12.75">
      <c r="B22" s="18"/>
      <c r="C22" s="24"/>
      <c r="D22" s="24"/>
      <c r="E22" s="24"/>
      <c r="F22" s="24"/>
      <c r="G22" s="24"/>
      <c r="H22" s="24"/>
      <c r="I22" s="24"/>
      <c r="J22" s="24"/>
    </row>
    <row r="23" spans="2:10" ht="12.75">
      <c r="B23" s="18" t="s">
        <v>241</v>
      </c>
      <c r="C23" s="24">
        <v>26.2</v>
      </c>
      <c r="D23" s="24">
        <v>31.2</v>
      </c>
      <c r="E23" s="24">
        <v>47.7</v>
      </c>
      <c r="F23" s="24">
        <v>46.7</v>
      </c>
      <c r="G23" s="24">
        <v>40.3</v>
      </c>
      <c r="H23" s="24">
        <v>37.9</v>
      </c>
      <c r="I23" s="24">
        <v>42.4</v>
      </c>
      <c r="J23" s="24">
        <v>39.9</v>
      </c>
    </row>
    <row r="24" spans="2:10" ht="12.75"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.75">
      <c r="A25" s="19"/>
      <c r="B25" s="20" t="s">
        <v>178</v>
      </c>
      <c r="C25" s="17">
        <v>184.8</v>
      </c>
      <c r="D25" s="17">
        <v>227.1</v>
      </c>
      <c r="E25" s="17">
        <v>237.3</v>
      </c>
      <c r="F25" s="17">
        <v>325.7</v>
      </c>
      <c r="G25" s="17">
        <v>325.3</v>
      </c>
      <c r="H25" s="17">
        <v>301.9</v>
      </c>
      <c r="I25" s="17">
        <v>183.7</v>
      </c>
      <c r="J25" s="17">
        <v>112.7</v>
      </c>
    </row>
    <row r="27" ht="12.75">
      <c r="A27" s="26" t="s">
        <v>315</v>
      </c>
    </row>
    <row r="28" spans="2:10" ht="12.75">
      <c r="B28" s="1" t="s">
        <v>244</v>
      </c>
      <c r="C28" s="24">
        <v>10.8</v>
      </c>
      <c r="D28" s="24">
        <v>21.1</v>
      </c>
      <c r="E28" s="24">
        <v>12.2</v>
      </c>
      <c r="F28" s="24">
        <v>19.7</v>
      </c>
      <c r="G28" s="24">
        <v>25.7</v>
      </c>
      <c r="H28" s="24">
        <v>0</v>
      </c>
      <c r="I28" s="18"/>
      <c r="J28" s="18"/>
    </row>
    <row r="29" spans="2:10" ht="12.75">
      <c r="B29" s="1" t="s">
        <v>245</v>
      </c>
      <c r="C29" s="24">
        <v>9.9</v>
      </c>
      <c r="D29" s="24">
        <v>20.8</v>
      </c>
      <c r="E29" s="24">
        <v>27.5</v>
      </c>
      <c r="F29" s="24">
        <v>25.7</v>
      </c>
      <c r="G29" s="24">
        <v>18.3</v>
      </c>
      <c r="H29" s="24">
        <v>0</v>
      </c>
      <c r="I29" s="18"/>
      <c r="J29" s="18"/>
    </row>
    <row r="30" spans="2:10" ht="12.75">
      <c r="B30" s="1" t="s">
        <v>246</v>
      </c>
      <c r="C30" s="24">
        <v>20.7</v>
      </c>
      <c r="D30" s="24">
        <v>41.9</v>
      </c>
      <c r="E30" s="24">
        <v>39.7</v>
      </c>
      <c r="F30" s="24">
        <v>45.4</v>
      </c>
      <c r="G30" s="24">
        <v>44</v>
      </c>
      <c r="H30" s="24">
        <v>0</v>
      </c>
      <c r="I30" s="18"/>
      <c r="J30" s="18"/>
    </row>
    <row r="31" spans="3:10" ht="12.75">
      <c r="C31" s="18"/>
      <c r="D31" s="18"/>
      <c r="E31" s="18"/>
      <c r="F31" s="18"/>
      <c r="G31" s="18"/>
      <c r="H31" s="18"/>
      <c r="I31" s="18"/>
      <c r="J31" s="18"/>
    </row>
    <row r="32" spans="2:10" ht="12.75">
      <c r="B32" s="1" t="s">
        <v>178</v>
      </c>
      <c r="C32" s="33">
        <v>82</v>
      </c>
      <c r="D32" s="33">
        <v>162</v>
      </c>
      <c r="E32" s="33">
        <v>168.7</v>
      </c>
      <c r="F32" s="33">
        <v>101</v>
      </c>
      <c r="G32" s="33">
        <v>26.2</v>
      </c>
      <c r="H32" s="33">
        <v>0.7</v>
      </c>
      <c r="I32" s="18"/>
      <c r="J32" s="18"/>
    </row>
    <row r="33" spans="1:10" ht="12.7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ht="12.75">
      <c r="A34" s="26" t="s">
        <v>334</v>
      </c>
    </row>
    <row r="35" spans="2:10" ht="12.75">
      <c r="B35" s="1" t="s">
        <v>244</v>
      </c>
      <c r="C35" s="24">
        <v>12</v>
      </c>
      <c r="D35" s="24">
        <v>11.5</v>
      </c>
      <c r="E35" s="24">
        <v>20.7</v>
      </c>
      <c r="F35" s="24">
        <v>27.1</v>
      </c>
      <c r="G35" s="24">
        <v>19.9</v>
      </c>
      <c r="H35" s="24">
        <v>7.8</v>
      </c>
      <c r="I35" s="24">
        <v>0</v>
      </c>
      <c r="J35" s="24"/>
    </row>
    <row r="36" spans="2:10" ht="12.75">
      <c r="B36" s="1" t="s">
        <v>245</v>
      </c>
      <c r="C36" s="24">
        <v>24.9</v>
      </c>
      <c r="D36" s="24">
        <v>30.4</v>
      </c>
      <c r="E36" s="24">
        <v>32.7</v>
      </c>
      <c r="F36" s="24">
        <v>33.9</v>
      </c>
      <c r="G36" s="24">
        <v>40.1</v>
      </c>
      <c r="H36" s="24">
        <v>31.2</v>
      </c>
      <c r="I36" s="24">
        <v>0</v>
      </c>
      <c r="J36" s="24"/>
    </row>
    <row r="37" spans="2:10" ht="12.75">
      <c r="B37" s="1" t="s">
        <v>246</v>
      </c>
      <c r="C37" s="24">
        <v>36.9</v>
      </c>
      <c r="D37" s="24">
        <v>41.8</v>
      </c>
      <c r="E37" s="24">
        <v>53.4</v>
      </c>
      <c r="F37" s="24">
        <v>61.1</v>
      </c>
      <c r="G37" s="24">
        <v>60</v>
      </c>
      <c r="H37" s="24">
        <v>39</v>
      </c>
      <c r="I37" s="24">
        <v>0</v>
      </c>
      <c r="J37" s="24"/>
    </row>
    <row r="38" spans="3:10" ht="12.75">
      <c r="C38" s="18"/>
      <c r="D38" s="18"/>
      <c r="E38" s="18"/>
      <c r="F38" s="18"/>
      <c r="G38" s="18"/>
      <c r="H38" s="18"/>
      <c r="I38" s="18"/>
      <c r="J38" s="18"/>
    </row>
    <row r="39" spans="2:10" ht="12.75">
      <c r="B39" s="1" t="s">
        <v>178</v>
      </c>
      <c r="C39" s="18">
        <v>24</v>
      </c>
      <c r="D39" s="33">
        <v>70.2</v>
      </c>
      <c r="E39" s="33">
        <v>132.8</v>
      </c>
      <c r="F39" s="33">
        <v>132.7</v>
      </c>
      <c r="G39" s="33">
        <v>59.9</v>
      </c>
      <c r="H39" s="33">
        <v>15.2</v>
      </c>
      <c r="I39" s="33">
        <v>1.7</v>
      </c>
      <c r="J39" s="18"/>
    </row>
    <row r="40" spans="1:10" ht="12.7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ht="12.75">
      <c r="A41" s="26" t="s">
        <v>317</v>
      </c>
    </row>
    <row r="42" spans="2:9" ht="12.75">
      <c r="B42" s="1" t="s">
        <v>244</v>
      </c>
      <c r="C42" s="24"/>
      <c r="D42" s="24">
        <v>39.6</v>
      </c>
      <c r="E42" s="24">
        <v>38.7</v>
      </c>
      <c r="F42" s="24">
        <v>33.4</v>
      </c>
      <c r="G42" s="24">
        <v>36.7</v>
      </c>
      <c r="H42" s="24">
        <v>22.5</v>
      </c>
      <c r="I42" s="24">
        <v>25.5</v>
      </c>
    </row>
    <row r="43" spans="2:9" ht="12.75">
      <c r="B43" s="1" t="s">
        <v>245</v>
      </c>
      <c r="C43" s="24"/>
      <c r="D43" s="24">
        <v>23.2</v>
      </c>
      <c r="E43" s="24">
        <v>18.2</v>
      </c>
      <c r="F43" s="24">
        <v>31.9</v>
      </c>
      <c r="G43" s="24">
        <v>37</v>
      </c>
      <c r="H43" s="24">
        <v>34.2</v>
      </c>
      <c r="I43" s="24">
        <v>10.9</v>
      </c>
    </row>
    <row r="44" spans="2:9" ht="12.75">
      <c r="B44" s="1" t="s">
        <v>246</v>
      </c>
      <c r="C44" s="24"/>
      <c r="D44" s="24">
        <v>62.8</v>
      </c>
      <c r="E44" s="24">
        <v>56.9</v>
      </c>
      <c r="F44" s="24">
        <v>65.4</v>
      </c>
      <c r="G44" s="24">
        <v>73.7</v>
      </c>
      <c r="H44" s="24">
        <v>56.7</v>
      </c>
      <c r="I44" s="24">
        <v>36.4</v>
      </c>
    </row>
    <row r="45" spans="3:9" ht="12.75">
      <c r="C45" s="18"/>
      <c r="D45" s="18"/>
      <c r="E45" s="18"/>
      <c r="F45" s="18"/>
      <c r="G45" s="18"/>
      <c r="H45" s="18"/>
      <c r="I45" s="18"/>
    </row>
    <row r="46" spans="1:10" ht="12.75">
      <c r="A46" s="19"/>
      <c r="B46" s="19" t="s">
        <v>178</v>
      </c>
      <c r="C46" s="17">
        <v>2</v>
      </c>
      <c r="D46" s="17">
        <v>10.2</v>
      </c>
      <c r="E46" s="17">
        <v>55.6</v>
      </c>
      <c r="F46" s="17">
        <v>151.1</v>
      </c>
      <c r="G46" s="17">
        <v>125.2</v>
      </c>
      <c r="H46" s="17">
        <v>57.1</v>
      </c>
      <c r="I46" s="17">
        <v>7.5</v>
      </c>
      <c r="J46" s="19"/>
    </row>
  </sheetData>
  <mergeCells count="4">
    <mergeCell ref="A1:J1"/>
    <mergeCell ref="A2:J2"/>
    <mergeCell ref="C3:J3"/>
    <mergeCell ref="C5:J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3.421875" style="1" customWidth="1"/>
    <col min="2" max="2" width="18.00390625" style="1" bestFit="1" customWidth="1"/>
    <col min="3" max="11" width="8.7109375" style="1" customWidth="1"/>
    <col min="12" max="16384" width="10.7109375" style="1" customWidth="1"/>
  </cols>
  <sheetData>
    <row r="1" spans="1:11" ht="12.75">
      <c r="A1" s="86" t="s">
        <v>312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243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7" ht="12.75">
      <c r="A8" s="26" t="s">
        <v>313</v>
      </c>
      <c r="F8" s="30"/>
      <c r="G8" s="30"/>
    </row>
    <row r="9" spans="2:11" ht="12.75">
      <c r="B9" s="18">
        <v>0</v>
      </c>
      <c r="C9" s="24">
        <v>26.3</v>
      </c>
      <c r="D9" s="24">
        <v>6.1</v>
      </c>
      <c r="E9" s="24">
        <v>13.2</v>
      </c>
      <c r="F9" s="32">
        <v>21.3</v>
      </c>
      <c r="G9" s="32">
        <v>16.8</v>
      </c>
      <c r="H9" s="24">
        <v>41.7</v>
      </c>
      <c r="I9" s="24">
        <v>13.7</v>
      </c>
      <c r="J9" s="24">
        <v>20.6</v>
      </c>
      <c r="K9" s="24">
        <v>37</v>
      </c>
    </row>
    <row r="10" spans="2:11" ht="12.75">
      <c r="B10" s="18">
        <v>1</v>
      </c>
      <c r="C10" s="24">
        <v>7.4</v>
      </c>
      <c r="D10" s="24">
        <v>11.5</v>
      </c>
      <c r="E10" s="24">
        <v>22.4</v>
      </c>
      <c r="F10" s="32">
        <v>4.3</v>
      </c>
      <c r="G10" s="32">
        <v>11</v>
      </c>
      <c r="H10" s="24">
        <v>10.7</v>
      </c>
      <c r="I10" s="24">
        <v>8.8</v>
      </c>
      <c r="J10" s="24">
        <v>17.2</v>
      </c>
      <c r="K10" s="24">
        <v>12.9</v>
      </c>
    </row>
    <row r="11" spans="2:11" ht="12.75">
      <c r="B11" s="18">
        <v>2</v>
      </c>
      <c r="C11" s="24">
        <v>5.7</v>
      </c>
      <c r="D11" s="24">
        <v>16.2</v>
      </c>
      <c r="E11" s="24">
        <v>13.2</v>
      </c>
      <c r="F11" s="32">
        <v>8.5</v>
      </c>
      <c r="G11" s="32">
        <v>10.8</v>
      </c>
      <c r="H11" s="24">
        <v>5.2</v>
      </c>
      <c r="I11" s="24">
        <v>22.3</v>
      </c>
      <c r="J11" s="24">
        <v>24.4</v>
      </c>
      <c r="K11" s="24">
        <v>9.9</v>
      </c>
    </row>
    <row r="12" spans="2:11" ht="12.75">
      <c r="B12" s="18" t="s">
        <v>240</v>
      </c>
      <c r="C12" s="24">
        <v>5.1</v>
      </c>
      <c r="D12" s="24">
        <v>18.9</v>
      </c>
      <c r="E12" s="24">
        <v>9.2</v>
      </c>
      <c r="F12" s="32">
        <v>2.1</v>
      </c>
      <c r="G12" s="32">
        <v>10.1</v>
      </c>
      <c r="H12" s="24">
        <v>1.8</v>
      </c>
      <c r="I12" s="24">
        <v>15.7</v>
      </c>
      <c r="J12" s="24">
        <v>12.8</v>
      </c>
      <c r="K12" s="24">
        <v>1.3</v>
      </c>
    </row>
    <row r="13" spans="2:11" ht="12.75">
      <c r="B13" s="18"/>
      <c r="C13" s="24"/>
      <c r="D13" s="24"/>
      <c r="E13" s="24"/>
      <c r="F13" s="32"/>
      <c r="G13" s="32"/>
      <c r="H13" s="24"/>
      <c r="I13" s="24"/>
      <c r="J13" s="24"/>
      <c r="K13" s="24"/>
    </row>
    <row r="14" spans="2:11" ht="12.75">
      <c r="B14" s="18" t="s">
        <v>307</v>
      </c>
      <c r="C14" s="24">
        <v>44.6</v>
      </c>
      <c r="D14" s="24">
        <v>52.7</v>
      </c>
      <c r="E14" s="24">
        <v>57.9</v>
      </c>
      <c r="F14" s="32">
        <v>36.2</v>
      </c>
      <c r="G14" s="32">
        <v>48.7</v>
      </c>
      <c r="H14" s="24">
        <v>59.5</v>
      </c>
      <c r="I14" s="24">
        <v>60.5</v>
      </c>
      <c r="J14" s="24">
        <v>75</v>
      </c>
      <c r="K14" s="24">
        <v>61.1</v>
      </c>
    </row>
    <row r="15" spans="2:11" ht="12.75">
      <c r="B15" s="18"/>
      <c r="C15" s="18"/>
      <c r="D15" s="18"/>
      <c r="E15" s="18"/>
      <c r="F15" s="31"/>
      <c r="G15" s="31"/>
      <c r="H15" s="18"/>
      <c r="I15" s="18"/>
      <c r="J15" s="18"/>
      <c r="K15" s="18"/>
    </row>
    <row r="16" spans="2:11" ht="12.75">
      <c r="B16" s="18" t="s">
        <v>178</v>
      </c>
      <c r="C16" s="33">
        <v>175</v>
      </c>
      <c r="D16" s="33">
        <v>148</v>
      </c>
      <c r="E16" s="33">
        <v>76</v>
      </c>
      <c r="F16" s="34">
        <v>47</v>
      </c>
      <c r="G16" s="34">
        <v>446</v>
      </c>
      <c r="H16" s="33">
        <v>496</v>
      </c>
      <c r="I16" s="33">
        <v>708</v>
      </c>
      <c r="J16" s="33">
        <v>664</v>
      </c>
      <c r="K16" s="33">
        <v>373</v>
      </c>
    </row>
    <row r="17" spans="6:7" ht="12.75">
      <c r="F17" s="35"/>
      <c r="G17" s="35"/>
    </row>
    <row r="18" spans="1:7" ht="12.75">
      <c r="A18" s="26" t="s">
        <v>314</v>
      </c>
      <c r="G18" s="35"/>
    </row>
    <row r="19" spans="2:11" ht="12.75">
      <c r="B19" s="18">
        <v>0</v>
      </c>
      <c r="C19" s="24">
        <v>9</v>
      </c>
      <c r="D19" s="24">
        <v>3.8</v>
      </c>
      <c r="E19" s="24">
        <v>11.4</v>
      </c>
      <c r="F19" s="32">
        <v>23.5</v>
      </c>
      <c r="G19" s="32">
        <v>8.8</v>
      </c>
      <c r="H19" s="24">
        <v>11.9</v>
      </c>
      <c r="I19" s="24">
        <v>4.9</v>
      </c>
      <c r="J19" s="24">
        <v>7.4</v>
      </c>
      <c r="K19" s="24">
        <v>24.1</v>
      </c>
    </row>
    <row r="20" spans="2:11" ht="12.75">
      <c r="B20" s="18">
        <v>1</v>
      </c>
      <c r="C20" s="24">
        <v>9</v>
      </c>
      <c r="D20" s="24">
        <v>9</v>
      </c>
      <c r="E20" s="24">
        <v>18.2</v>
      </c>
      <c r="F20" s="32">
        <v>0</v>
      </c>
      <c r="G20" s="32">
        <v>10.1</v>
      </c>
      <c r="H20" s="24">
        <v>8.8</v>
      </c>
      <c r="I20" s="24">
        <v>6.8</v>
      </c>
      <c r="J20" s="24">
        <v>7.6</v>
      </c>
      <c r="K20" s="24">
        <v>8.8</v>
      </c>
    </row>
    <row r="21" spans="2:11" ht="12.75">
      <c r="B21" s="18">
        <v>2</v>
      </c>
      <c r="C21" s="24">
        <v>7.7</v>
      </c>
      <c r="D21" s="24">
        <v>7.7</v>
      </c>
      <c r="E21" s="24">
        <v>11.4</v>
      </c>
      <c r="F21" s="32">
        <v>5.9</v>
      </c>
      <c r="G21" s="32">
        <v>8.3</v>
      </c>
      <c r="H21" s="24">
        <v>6.1</v>
      </c>
      <c r="I21" s="24">
        <v>19.4</v>
      </c>
      <c r="J21" s="24">
        <v>15.5</v>
      </c>
      <c r="K21" s="24">
        <v>6.6</v>
      </c>
    </row>
    <row r="22" spans="2:11" ht="12.75">
      <c r="B22" s="18" t="s">
        <v>240</v>
      </c>
      <c r="C22" s="24">
        <v>6.4</v>
      </c>
      <c r="D22" s="24">
        <v>17.9</v>
      </c>
      <c r="E22" s="24">
        <v>9.1</v>
      </c>
      <c r="F22" s="32">
        <v>0</v>
      </c>
      <c r="G22" s="32">
        <v>10.6</v>
      </c>
      <c r="H22" s="24">
        <v>2</v>
      </c>
      <c r="I22" s="24">
        <v>16.6</v>
      </c>
      <c r="J22" s="24">
        <v>8.6</v>
      </c>
      <c r="K22" s="24">
        <v>1.8</v>
      </c>
    </row>
    <row r="23" spans="2:11" ht="12.75">
      <c r="B23" s="18"/>
      <c r="C23" s="24"/>
      <c r="D23" s="24"/>
      <c r="E23" s="24"/>
      <c r="F23" s="32"/>
      <c r="G23" s="32"/>
      <c r="H23" s="24"/>
      <c r="I23" s="24"/>
      <c r="J23" s="24"/>
      <c r="K23" s="24"/>
    </row>
    <row r="24" spans="2:11" ht="12.75">
      <c r="B24" s="18" t="s">
        <v>307</v>
      </c>
      <c r="C24" s="24">
        <v>32.1</v>
      </c>
      <c r="D24" s="24">
        <v>38.5</v>
      </c>
      <c r="E24" s="24">
        <v>50</v>
      </c>
      <c r="F24" s="32">
        <v>29.4</v>
      </c>
      <c r="G24" s="32">
        <v>37.8</v>
      </c>
      <c r="H24" s="24">
        <v>28.8</v>
      </c>
      <c r="I24" s="24">
        <v>47.7</v>
      </c>
      <c r="J24" s="24">
        <v>39.2</v>
      </c>
      <c r="K24" s="24">
        <v>41.2</v>
      </c>
    </row>
    <row r="25" spans="2:11" ht="12.75">
      <c r="B25" s="18"/>
      <c r="C25" s="18"/>
      <c r="D25" s="18"/>
      <c r="E25" s="18"/>
      <c r="F25" s="31"/>
      <c r="G25" s="31"/>
      <c r="H25" s="18"/>
      <c r="I25" s="18"/>
      <c r="J25" s="18"/>
      <c r="K25" s="18"/>
    </row>
    <row r="26" spans="1:11" ht="12.75">
      <c r="A26" s="19"/>
      <c r="B26" s="20" t="s">
        <v>178</v>
      </c>
      <c r="C26" s="17">
        <v>78</v>
      </c>
      <c r="D26" s="17">
        <v>78</v>
      </c>
      <c r="E26" s="17">
        <v>44</v>
      </c>
      <c r="F26" s="36">
        <v>17</v>
      </c>
      <c r="G26" s="36">
        <v>217</v>
      </c>
      <c r="H26" s="17">
        <v>295</v>
      </c>
      <c r="I26" s="17">
        <v>428</v>
      </c>
      <c r="J26" s="17">
        <v>498</v>
      </c>
      <c r="K26" s="20">
        <v>228</v>
      </c>
    </row>
    <row r="27" ht="12.75">
      <c r="F27" s="35"/>
    </row>
    <row r="28" ht="12.75">
      <c r="A28" s="26" t="s">
        <v>315</v>
      </c>
    </row>
    <row r="29" spans="2:10" ht="12.75">
      <c r="B29" s="1" t="s">
        <v>244</v>
      </c>
      <c r="C29" s="24">
        <v>14.9</v>
      </c>
      <c r="D29" s="24">
        <v>26.2</v>
      </c>
      <c r="E29" s="24"/>
      <c r="F29" s="35"/>
      <c r="G29" s="32">
        <v>19.6</v>
      </c>
      <c r="H29" s="24">
        <v>18.6</v>
      </c>
      <c r="I29" s="18">
        <v>14.5</v>
      </c>
      <c r="J29" s="18">
        <v>22.7</v>
      </c>
    </row>
    <row r="30" spans="2:10" ht="12.75">
      <c r="B30" s="1" t="s">
        <v>245</v>
      </c>
      <c r="C30" s="24">
        <v>13.4</v>
      </c>
      <c r="D30" s="24">
        <v>14.3</v>
      </c>
      <c r="E30" s="24"/>
      <c r="F30" s="35"/>
      <c r="G30" s="32">
        <v>14.3</v>
      </c>
      <c r="H30" s="24">
        <v>19.2</v>
      </c>
      <c r="I30" s="18">
        <v>28.5</v>
      </c>
      <c r="J30" s="18">
        <v>18.2</v>
      </c>
    </row>
    <row r="31" spans="2:10" ht="12.75">
      <c r="B31" s="1" t="s">
        <v>246</v>
      </c>
      <c r="C31" s="24">
        <v>28.4</v>
      </c>
      <c r="D31" s="24">
        <v>40.5</v>
      </c>
      <c r="E31" s="24"/>
      <c r="F31" s="35"/>
      <c r="G31" s="32">
        <v>33.9</v>
      </c>
      <c r="H31" s="24">
        <v>37.8</v>
      </c>
      <c r="I31" s="24">
        <v>43</v>
      </c>
      <c r="J31" s="18">
        <v>40.9</v>
      </c>
    </row>
    <row r="32" spans="3:10" ht="12.75">
      <c r="C32" s="18"/>
      <c r="D32" s="18"/>
      <c r="E32" s="18"/>
      <c r="F32" s="35"/>
      <c r="G32" s="31"/>
      <c r="H32" s="18"/>
      <c r="I32" s="18"/>
      <c r="J32" s="18"/>
    </row>
    <row r="33" spans="2:10" ht="12.75">
      <c r="B33" s="1" t="s">
        <v>178</v>
      </c>
      <c r="C33" s="33">
        <v>67</v>
      </c>
      <c r="D33" s="33">
        <v>42</v>
      </c>
      <c r="E33" s="33">
        <v>3</v>
      </c>
      <c r="F33" s="35"/>
      <c r="G33" s="34">
        <v>112</v>
      </c>
      <c r="H33" s="33">
        <v>156</v>
      </c>
      <c r="I33" s="18">
        <v>200</v>
      </c>
      <c r="J33" s="18">
        <v>22</v>
      </c>
    </row>
    <row r="34" ht="12.75">
      <c r="F34" s="35"/>
    </row>
    <row r="35" ht="12.75">
      <c r="A35" s="26" t="s">
        <v>316</v>
      </c>
    </row>
    <row r="36" spans="2:11" ht="12.75">
      <c r="B36" s="1" t="s">
        <v>244</v>
      </c>
      <c r="C36" s="24">
        <v>5.3</v>
      </c>
      <c r="D36" s="24">
        <v>33.3</v>
      </c>
      <c r="E36" s="24"/>
      <c r="F36" s="32"/>
      <c r="G36" s="32">
        <v>18.8</v>
      </c>
      <c r="H36" s="24">
        <v>13</v>
      </c>
      <c r="I36" s="24">
        <v>22.8</v>
      </c>
      <c r="J36" s="24">
        <v>19.6</v>
      </c>
      <c r="K36" s="24"/>
    </row>
    <row r="37" spans="2:11" ht="12.75">
      <c r="B37" s="1" t="s">
        <v>245</v>
      </c>
      <c r="C37" s="24">
        <v>23.7</v>
      </c>
      <c r="D37" s="24">
        <v>25.6</v>
      </c>
      <c r="E37" s="24"/>
      <c r="F37" s="32"/>
      <c r="G37" s="32">
        <v>24.7</v>
      </c>
      <c r="H37" s="24">
        <v>33.3</v>
      </c>
      <c r="I37" s="24">
        <v>34.5</v>
      </c>
      <c r="J37" s="24">
        <v>39.3</v>
      </c>
      <c r="K37" s="24"/>
    </row>
    <row r="38" spans="2:11" ht="12.75">
      <c r="B38" s="1" t="s">
        <v>246</v>
      </c>
      <c r="C38" s="24">
        <v>28.9</v>
      </c>
      <c r="D38" s="24">
        <v>59</v>
      </c>
      <c r="E38" s="24"/>
      <c r="F38" s="32"/>
      <c r="G38" s="32">
        <v>43.5</v>
      </c>
      <c r="H38" s="24">
        <v>46.3</v>
      </c>
      <c r="I38" s="24">
        <v>57.4</v>
      </c>
      <c r="J38" s="24">
        <v>58.9</v>
      </c>
      <c r="K38" s="24"/>
    </row>
    <row r="39" spans="3:11" ht="12.75">
      <c r="C39" s="18"/>
      <c r="D39" s="18"/>
      <c r="E39" s="18"/>
      <c r="F39" s="31"/>
      <c r="G39" s="31"/>
      <c r="H39" s="18"/>
      <c r="I39" s="18"/>
      <c r="J39" s="18"/>
      <c r="K39" s="18"/>
    </row>
    <row r="40" spans="2:11" ht="12.75">
      <c r="B40" s="1" t="s">
        <v>178</v>
      </c>
      <c r="C40" s="18">
        <v>38</v>
      </c>
      <c r="D40" s="33">
        <v>39</v>
      </c>
      <c r="E40" s="33">
        <v>7</v>
      </c>
      <c r="F40" s="34">
        <v>1</v>
      </c>
      <c r="G40" s="34">
        <v>85</v>
      </c>
      <c r="H40" s="33">
        <v>54</v>
      </c>
      <c r="I40" s="33">
        <v>197</v>
      </c>
      <c r="J40" s="18">
        <v>56</v>
      </c>
      <c r="K40" s="33">
        <v>1</v>
      </c>
    </row>
    <row r="41" ht="12.75">
      <c r="F41" s="35"/>
    </row>
    <row r="42" ht="12.75">
      <c r="A42" s="26" t="s">
        <v>317</v>
      </c>
    </row>
    <row r="43" spans="2:11" ht="12.75">
      <c r="B43" s="1" t="s">
        <v>244</v>
      </c>
      <c r="C43" s="24"/>
      <c r="D43" s="24">
        <v>33.3</v>
      </c>
      <c r="E43" s="24">
        <v>16.7</v>
      </c>
      <c r="F43" s="32"/>
      <c r="G43" s="32">
        <v>27.9</v>
      </c>
      <c r="H43" s="24"/>
      <c r="I43" s="24">
        <v>33.1</v>
      </c>
      <c r="J43" s="18">
        <v>33.6</v>
      </c>
      <c r="K43" s="24"/>
    </row>
    <row r="44" spans="2:11" ht="12.75">
      <c r="B44" s="1" t="s">
        <v>245</v>
      </c>
      <c r="C44" s="24"/>
      <c r="D44" s="24">
        <v>21.4</v>
      </c>
      <c r="E44" s="24">
        <v>33.3</v>
      </c>
      <c r="F44" s="32"/>
      <c r="G44" s="32">
        <v>23.5</v>
      </c>
      <c r="H44" s="24"/>
      <c r="I44" s="24">
        <v>29.9</v>
      </c>
      <c r="J44" s="18">
        <v>35.6</v>
      </c>
      <c r="K44" s="24"/>
    </row>
    <row r="45" spans="2:11" ht="12.75">
      <c r="B45" s="1" t="s">
        <v>246</v>
      </c>
      <c r="C45" s="24"/>
      <c r="D45" s="24">
        <v>54.8</v>
      </c>
      <c r="E45" s="24">
        <v>50</v>
      </c>
      <c r="F45" s="32"/>
      <c r="G45" s="32">
        <v>51.5</v>
      </c>
      <c r="H45" s="24"/>
      <c r="I45" s="24">
        <v>63</v>
      </c>
      <c r="J45" s="18">
        <v>69.1</v>
      </c>
      <c r="K45" s="24"/>
    </row>
    <row r="46" spans="3:11" ht="12.75">
      <c r="C46" s="18"/>
      <c r="D46" s="18"/>
      <c r="E46" s="18"/>
      <c r="F46" s="31"/>
      <c r="G46" s="31"/>
      <c r="H46" s="18"/>
      <c r="I46" s="18"/>
      <c r="J46" s="18"/>
      <c r="K46" s="18"/>
    </row>
    <row r="47" spans="1:11" ht="12.75">
      <c r="A47" s="19"/>
      <c r="B47" s="19" t="s">
        <v>178</v>
      </c>
      <c r="C47" s="17">
        <v>7</v>
      </c>
      <c r="D47" s="17">
        <v>42</v>
      </c>
      <c r="E47" s="17">
        <v>18</v>
      </c>
      <c r="F47" s="36">
        <v>1</v>
      </c>
      <c r="G47" s="36">
        <v>68</v>
      </c>
      <c r="H47" s="17">
        <v>6</v>
      </c>
      <c r="I47" s="17">
        <v>154</v>
      </c>
      <c r="J47" s="20">
        <v>149</v>
      </c>
      <c r="K47" s="17">
        <v>6</v>
      </c>
    </row>
  </sheetData>
  <mergeCells count="6">
    <mergeCell ref="C4:K4"/>
    <mergeCell ref="C6:K6"/>
    <mergeCell ref="A1:K1"/>
    <mergeCell ref="A2:K2"/>
    <mergeCell ref="C3:G3"/>
    <mergeCell ref="H3:K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44.57421875" style="1" customWidth="1"/>
    <col min="2" max="59" width="10.7109375" style="1" customWidth="1"/>
    <col min="60" max="16384" width="9.140625" style="1" customWidth="1"/>
  </cols>
  <sheetData>
    <row r="1" spans="1:5" ht="12.75">
      <c r="A1" s="81" t="s">
        <v>138</v>
      </c>
      <c r="B1" s="82"/>
      <c r="C1" s="82"/>
      <c r="D1" s="82"/>
      <c r="E1" s="82"/>
    </row>
    <row r="2" spans="1:5" ht="12.75">
      <c r="A2" s="84" t="s">
        <v>139</v>
      </c>
      <c r="B2" s="85"/>
      <c r="C2" s="85"/>
      <c r="D2" s="85"/>
      <c r="E2" s="85"/>
    </row>
    <row r="3" spans="1:5" ht="12.75">
      <c r="A3" s="59"/>
      <c r="B3" s="83">
        <v>1951</v>
      </c>
      <c r="C3" s="83"/>
      <c r="D3" s="83">
        <v>1996</v>
      </c>
      <c r="E3" s="83"/>
    </row>
    <row r="4" spans="1:5" ht="12.75">
      <c r="A4" s="19"/>
      <c r="B4" s="28" t="s">
        <v>140</v>
      </c>
      <c r="C4" s="28" t="s">
        <v>141</v>
      </c>
      <c r="D4" s="28" t="s">
        <v>140</v>
      </c>
      <c r="E4" s="28" t="s">
        <v>141</v>
      </c>
    </row>
    <row r="5" spans="1:5" ht="12.75">
      <c r="A5" s="61" t="s">
        <v>142</v>
      </c>
      <c r="B5" s="62">
        <v>6.161019121684809</v>
      </c>
      <c r="C5" s="62">
        <v>5.931276238736589</v>
      </c>
      <c r="D5" s="62">
        <v>3.9828339417677294</v>
      </c>
      <c r="E5" s="62">
        <v>3.7445454402243263</v>
      </c>
    </row>
    <row r="6" spans="1:5" ht="12.75">
      <c r="A6" s="61" t="s">
        <v>143</v>
      </c>
      <c r="B6" s="62">
        <v>4.783954517717901</v>
      </c>
      <c r="C6" s="62">
        <v>4.588203677846215</v>
      </c>
      <c r="D6" s="62">
        <v>4.0826597440844505</v>
      </c>
      <c r="E6" s="62">
        <v>3.8849980225536664</v>
      </c>
    </row>
    <row r="7" spans="1:5" ht="12.75">
      <c r="A7" s="61" t="s">
        <v>144</v>
      </c>
      <c r="B7" s="62">
        <v>4.042989876148264</v>
      </c>
      <c r="C7" s="62">
        <v>3.9259004409680975</v>
      </c>
      <c r="D7" s="62">
        <v>3.749354324389085</v>
      </c>
      <c r="E7" s="62">
        <v>3.551941338246133</v>
      </c>
    </row>
    <row r="8" spans="1:5" ht="12.75">
      <c r="A8" s="1" t="s">
        <v>145</v>
      </c>
      <c r="B8" s="62">
        <v>3.4523845753496305</v>
      </c>
      <c r="C8" s="62">
        <v>3.2796905537711307</v>
      </c>
      <c r="D8" s="62">
        <v>3.6915648026160333</v>
      </c>
      <c r="E8" s="62">
        <v>3.5764003180496493</v>
      </c>
    </row>
    <row r="9" spans="1:5" ht="12.75">
      <c r="A9" s="1" t="s">
        <v>146</v>
      </c>
      <c r="B9" s="62">
        <v>3.699200851709583</v>
      </c>
      <c r="C9" s="62">
        <v>3.5568881857791528</v>
      </c>
      <c r="D9" s="62">
        <v>3.7263877569125636</v>
      </c>
      <c r="E9" s="62">
        <v>3.78426019048156</v>
      </c>
    </row>
    <row r="10" spans="1:5" ht="12.75">
      <c r="A10" s="1" t="s">
        <v>147</v>
      </c>
      <c r="B10" s="62">
        <v>3.8283602991506114</v>
      </c>
      <c r="C10" s="62">
        <v>3.725919938680211</v>
      </c>
      <c r="D10" s="62">
        <v>3.660638702728876</v>
      </c>
      <c r="E10" s="62">
        <v>3.89270881957647</v>
      </c>
    </row>
    <row r="11" spans="1:5" ht="12.75">
      <c r="A11" s="1" t="s">
        <v>148</v>
      </c>
      <c r="B11" s="62">
        <v>3.4644545876104935</v>
      </c>
      <c r="C11" s="62">
        <v>3.5711246104970935</v>
      </c>
      <c r="D11" s="62">
        <v>3.9369837186106302</v>
      </c>
      <c r="E11" s="62">
        <v>4.174111455010816</v>
      </c>
    </row>
    <row r="12" spans="1:5" ht="12.75">
      <c r="A12" s="1" t="s">
        <v>149</v>
      </c>
      <c r="B12" s="62">
        <v>3.5742710666847546</v>
      </c>
      <c r="C12" s="62">
        <v>3.566791785582938</v>
      </c>
      <c r="D12" s="62">
        <v>3.849677597481471</v>
      </c>
      <c r="E12" s="62">
        <v>4.032912666517978</v>
      </c>
    </row>
    <row r="13" spans="1:5" ht="12.75">
      <c r="A13" s="1" t="s">
        <v>150</v>
      </c>
      <c r="B13" s="62">
        <v>3.365212264576732</v>
      </c>
      <c r="C13" s="62">
        <v>3.2190310049729485</v>
      </c>
      <c r="D13" s="62">
        <v>3.466790923811522</v>
      </c>
      <c r="E13" s="62">
        <v>3.581706672990073</v>
      </c>
    </row>
    <row r="14" spans="1:5" ht="12.75">
      <c r="A14" s="1" t="s">
        <v>151</v>
      </c>
      <c r="B14" s="62">
        <v>2.9654060037478938</v>
      </c>
      <c r="C14" s="62">
        <v>2.7915256134428987</v>
      </c>
      <c r="D14" s="62">
        <v>3.3233535168281927</v>
      </c>
      <c r="E14" s="62">
        <v>3.3425061416912842</v>
      </c>
    </row>
    <row r="15" spans="1:5" ht="12.75">
      <c r="A15" s="1" t="s">
        <v>152</v>
      </c>
      <c r="B15" s="62">
        <v>2.4949850130681095</v>
      </c>
      <c r="C15" s="62">
        <v>2.5152564439164817</v>
      </c>
      <c r="D15" s="62">
        <v>2.579966354393206</v>
      </c>
      <c r="E15" s="62">
        <v>2.5803809133729265</v>
      </c>
    </row>
    <row r="16" spans="1:5" ht="12.75">
      <c r="A16" s="1" t="s">
        <v>153</v>
      </c>
      <c r="B16" s="62">
        <v>2.0323012097350324</v>
      </c>
      <c r="C16" s="62">
        <v>2.217426312317241</v>
      </c>
      <c r="D16" s="62">
        <v>2.1773466732885556</v>
      </c>
      <c r="E16" s="62">
        <v>2.2060341546852213</v>
      </c>
    </row>
    <row r="17" spans="1:5" ht="12.75">
      <c r="A17" s="1" t="s">
        <v>154</v>
      </c>
      <c r="B17" s="62">
        <v>1.9663287922921109</v>
      </c>
      <c r="C17" s="62">
        <v>2.0833666462232983</v>
      </c>
      <c r="D17" s="62">
        <v>1.863276790252226</v>
      </c>
      <c r="E17" s="62">
        <v>1.8750502652762913</v>
      </c>
    </row>
    <row r="18" spans="1:5" ht="12.75">
      <c r="A18" s="1" t="s">
        <v>155</v>
      </c>
      <c r="B18" s="62">
        <v>1.7653682462736415</v>
      </c>
      <c r="C18" s="62">
        <v>1.8708519004337467</v>
      </c>
      <c r="D18" s="62">
        <v>1.8015904140698</v>
      </c>
      <c r="E18" s="62">
        <v>1.873474941153353</v>
      </c>
    </row>
    <row r="19" spans="1:5" ht="12.75">
      <c r="A19" s="1" t="s">
        <v>156</v>
      </c>
      <c r="B19" s="62">
        <v>1.3400292672006702</v>
      </c>
      <c r="C19" s="62">
        <v>1.440715865205817</v>
      </c>
      <c r="D19" s="62">
        <v>1.4305601272198596</v>
      </c>
      <c r="E19" s="62">
        <v>1.710801997510988</v>
      </c>
    </row>
    <row r="20" spans="1:5" ht="12.75">
      <c r="A20" s="1" t="s">
        <v>157</v>
      </c>
      <c r="B20" s="62">
        <v>0.7556652975283813</v>
      </c>
      <c r="C20" s="62">
        <v>0.8395364083666849</v>
      </c>
      <c r="D20" s="62">
        <v>0.927534261226879</v>
      </c>
      <c r="E20" s="62">
        <v>1.3466533897244095</v>
      </c>
    </row>
    <row r="21" spans="1:5" ht="12.75">
      <c r="A21" s="1" t="s">
        <v>158</v>
      </c>
      <c r="B21" s="62">
        <v>0.5033814087767559</v>
      </c>
      <c r="C21" s="62">
        <v>0.6380084686094573</v>
      </c>
      <c r="D21" s="62">
        <v>0.8075608924957363</v>
      </c>
      <c r="E21" s="62">
        <v>1.7173520293905735</v>
      </c>
    </row>
    <row r="22" spans="1:5" ht="12.75">
      <c r="A22" s="19"/>
      <c r="B22" s="63"/>
      <c r="C22" s="63"/>
      <c r="D22" s="63"/>
      <c r="E22" s="63"/>
    </row>
    <row r="23" spans="1:5" ht="12.75">
      <c r="A23" s="64" t="s">
        <v>24</v>
      </c>
      <c r="B23" s="65">
        <v>50.23848590465</v>
      </c>
      <c r="C23" s="65">
        <v>49.76151409535</v>
      </c>
      <c r="D23" s="65">
        <f>SUM(D5:D21)</f>
        <v>49.058080542176825</v>
      </c>
      <c r="E23" s="65">
        <f>SUM(E5:E21)</f>
        <v>50.87583875645573</v>
      </c>
    </row>
    <row r="24" spans="2:5" ht="12.75">
      <c r="B24" s="18"/>
      <c r="C24" s="41"/>
      <c r="D24" s="18"/>
      <c r="E24" s="18"/>
    </row>
    <row r="25" spans="1:5" ht="12.75">
      <c r="A25" s="19" t="s">
        <v>159</v>
      </c>
      <c r="B25" s="20">
        <v>973968</v>
      </c>
      <c r="C25" s="17">
        <v>964721</v>
      </c>
      <c r="D25" s="20">
        <v>1777464</v>
      </c>
      <c r="E25" s="20">
        <v>1840839</v>
      </c>
    </row>
    <row r="26" spans="2:5" ht="12.75">
      <c r="B26" s="18"/>
      <c r="C26" s="18"/>
      <c r="D26" s="18"/>
      <c r="E26" s="18"/>
    </row>
    <row r="27" spans="1:5" ht="12.75">
      <c r="A27" s="1" t="s">
        <v>160</v>
      </c>
      <c r="B27" s="18"/>
      <c r="C27" s="18"/>
      <c r="D27" s="18"/>
      <c r="E27" s="18"/>
    </row>
  </sheetData>
  <mergeCells count="4">
    <mergeCell ref="A1:E1"/>
    <mergeCell ref="B3:C3"/>
    <mergeCell ref="D3:E3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7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1" customWidth="1"/>
    <col min="2" max="23" width="10.7109375" style="1" customWidth="1"/>
    <col min="24" max="16384" width="9.140625" style="1" customWidth="1"/>
  </cols>
  <sheetData>
    <row r="1" spans="1:4" ht="12.75">
      <c r="A1" s="86" t="s">
        <v>247</v>
      </c>
      <c r="B1" s="86"/>
      <c r="C1" s="86"/>
      <c r="D1" s="86"/>
    </row>
    <row r="2" spans="1:4" ht="12.75">
      <c r="A2" s="78" t="s">
        <v>248</v>
      </c>
      <c r="B2" s="78"/>
      <c r="C2" s="78"/>
      <c r="D2" s="78"/>
    </row>
    <row r="3" spans="3:4" ht="12.75">
      <c r="C3" s="87"/>
      <c r="D3" s="87"/>
    </row>
    <row r="4" spans="1:4" ht="12.75">
      <c r="A4" s="19"/>
      <c r="B4" s="19"/>
      <c r="C4" s="20" t="s">
        <v>148</v>
      </c>
      <c r="D4" s="20" t="s">
        <v>150</v>
      </c>
    </row>
    <row r="5" spans="2:4" ht="12.75">
      <c r="B5" s="21"/>
      <c r="C5" s="88"/>
      <c r="D5" s="88"/>
    </row>
    <row r="6" spans="1:4" ht="12.75">
      <c r="A6" s="19"/>
      <c r="B6" s="19"/>
      <c r="C6" s="20" t="s">
        <v>167</v>
      </c>
      <c r="D6" s="20" t="s">
        <v>169</v>
      </c>
    </row>
    <row r="7" ht="12.75">
      <c r="A7" s="1" t="s">
        <v>249</v>
      </c>
    </row>
    <row r="8" ht="14.25">
      <c r="A8" s="26" t="s">
        <v>416</v>
      </c>
    </row>
    <row r="9" spans="2:4" ht="12.75">
      <c r="B9" s="18">
        <v>15</v>
      </c>
      <c r="C9" s="37">
        <v>8.38150289017341</v>
      </c>
      <c r="D9" s="37">
        <v>8.579881656804734</v>
      </c>
    </row>
    <row r="10" spans="2:4" ht="12.75">
      <c r="B10" s="18">
        <v>16</v>
      </c>
      <c r="C10" s="37">
        <v>22.54335260115607</v>
      </c>
      <c r="D10" s="37">
        <v>22.485207100591715</v>
      </c>
    </row>
    <row r="11" spans="2:4" ht="12.75">
      <c r="B11" s="18">
        <v>17</v>
      </c>
      <c r="C11" s="37">
        <v>35.54913294797688</v>
      </c>
      <c r="D11" s="37">
        <v>32.24852071005917</v>
      </c>
    </row>
    <row r="12" spans="2:4" ht="12.75">
      <c r="B12" s="18">
        <v>18</v>
      </c>
      <c r="C12" s="37">
        <v>44.797687861271676</v>
      </c>
      <c r="D12" s="37">
        <v>39.64497041420118</v>
      </c>
    </row>
    <row r="13" spans="2:4" ht="12.75">
      <c r="B13" s="18">
        <v>19</v>
      </c>
      <c r="C13" s="37">
        <v>50.578034682080926</v>
      </c>
      <c r="D13" s="37">
        <v>46.44970414201183</v>
      </c>
    </row>
    <row r="14" spans="2:4" ht="12.75">
      <c r="B14" s="18">
        <v>20</v>
      </c>
      <c r="C14" s="37">
        <v>58.38150289017341</v>
      </c>
      <c r="D14" s="37">
        <v>56.50887573964497</v>
      </c>
    </row>
    <row r="15" spans="2:4" ht="12.75">
      <c r="B15" s="18">
        <v>21</v>
      </c>
      <c r="C15" s="37">
        <v>69.07514450867052</v>
      </c>
      <c r="D15" s="37">
        <v>63.6094674556213</v>
      </c>
    </row>
    <row r="16" spans="2:4" ht="12.75">
      <c r="B16" s="18">
        <v>22</v>
      </c>
      <c r="C16" s="37">
        <v>74.27745664739885</v>
      </c>
      <c r="D16" s="37">
        <v>69.23076923076923</v>
      </c>
    </row>
    <row r="17" spans="2:4" ht="12.75">
      <c r="B17" s="18">
        <v>23</v>
      </c>
      <c r="C17" s="37">
        <v>76.30057803468209</v>
      </c>
      <c r="D17" s="37">
        <v>71.00591715976331</v>
      </c>
    </row>
    <row r="18" spans="2:4" ht="12.75">
      <c r="B18" s="18">
        <v>24</v>
      </c>
      <c r="C18" s="37">
        <v>78.61271676300579</v>
      </c>
      <c r="D18" s="37">
        <v>73.96449704142012</v>
      </c>
    </row>
    <row r="19" spans="2:4" ht="12.75">
      <c r="B19" s="18">
        <v>25</v>
      </c>
      <c r="C19" s="37">
        <v>80.9248554913295</v>
      </c>
      <c r="D19" s="37">
        <v>75.7396449704142</v>
      </c>
    </row>
    <row r="20" spans="2:4" ht="12.75">
      <c r="B20" s="18">
        <v>26</v>
      </c>
      <c r="C20" s="37">
        <v>84.10404624277459</v>
      </c>
      <c r="D20" s="37">
        <v>77.21893491124261</v>
      </c>
    </row>
    <row r="21" spans="2:4" ht="12.75">
      <c r="B21" s="18">
        <v>27</v>
      </c>
      <c r="C21" s="37">
        <v>85.5491329479769</v>
      </c>
      <c r="D21" s="37">
        <v>77.51479289940829</v>
      </c>
    </row>
    <row r="22" spans="2:4" ht="12.75">
      <c r="B22" s="18">
        <v>28</v>
      </c>
      <c r="C22" s="37">
        <v>88.43930635838153</v>
      </c>
      <c r="D22" s="37">
        <v>78.9940828402367</v>
      </c>
    </row>
    <row r="23" spans="2:4" ht="12.75">
      <c r="B23" s="18">
        <v>29</v>
      </c>
      <c r="C23" s="37">
        <v>91.32947976878616</v>
      </c>
      <c r="D23" s="37">
        <v>79.28994082840238</v>
      </c>
    </row>
    <row r="24" spans="2:4" ht="12.75">
      <c r="B24" s="18">
        <v>30</v>
      </c>
      <c r="C24" s="37">
        <v>93.93063583815032</v>
      </c>
      <c r="D24" s="37">
        <v>80.4733727810651</v>
      </c>
    </row>
    <row r="26" spans="1:4" ht="12.75">
      <c r="A26" s="19"/>
      <c r="B26" s="20" t="s">
        <v>178</v>
      </c>
      <c r="C26" s="17">
        <v>346</v>
      </c>
      <c r="D26" s="17">
        <v>338</v>
      </c>
    </row>
    <row r="28" ht="12.75">
      <c r="A28" s="26" t="s">
        <v>320</v>
      </c>
    </row>
    <row r="29" spans="2:4" ht="12.75">
      <c r="B29" s="18">
        <v>15</v>
      </c>
      <c r="C29" s="24">
        <v>16.9</v>
      </c>
      <c r="D29" s="24">
        <v>21.1</v>
      </c>
    </row>
    <row r="30" spans="2:4" ht="12.75">
      <c r="B30" s="18">
        <v>16</v>
      </c>
      <c r="C30" s="24">
        <v>37.2</v>
      </c>
      <c r="D30" s="24">
        <v>44.4</v>
      </c>
    </row>
    <row r="31" spans="2:4" ht="12.75">
      <c r="B31" s="18">
        <v>17</v>
      </c>
      <c r="C31" s="24">
        <v>61.9</v>
      </c>
      <c r="D31" s="24">
        <v>61</v>
      </c>
    </row>
    <row r="32" spans="2:4" ht="12.75">
      <c r="B32" s="18">
        <v>18</v>
      </c>
      <c r="C32" s="24">
        <v>74.2</v>
      </c>
      <c r="D32" s="24">
        <v>73.4</v>
      </c>
    </row>
    <row r="33" spans="2:4" ht="12.75">
      <c r="B33" s="18">
        <v>19</v>
      </c>
      <c r="C33" s="24">
        <v>81.8</v>
      </c>
      <c r="D33" s="24">
        <v>78.7</v>
      </c>
    </row>
    <row r="34" spans="2:4" ht="12.75">
      <c r="B34" s="18">
        <v>20</v>
      </c>
      <c r="C34" s="24">
        <v>86.3</v>
      </c>
      <c r="D34" s="24">
        <v>83.7</v>
      </c>
    </row>
    <row r="35" spans="2:4" ht="12.75">
      <c r="B35" s="18">
        <v>21</v>
      </c>
      <c r="C35" s="24">
        <v>90.5</v>
      </c>
      <c r="D35" s="24">
        <v>89.6</v>
      </c>
    </row>
    <row r="36" spans="2:4" ht="12.75">
      <c r="B36" s="18">
        <v>22</v>
      </c>
      <c r="C36" s="24">
        <v>91.9</v>
      </c>
      <c r="D36" s="24">
        <v>92.1</v>
      </c>
    </row>
    <row r="37" spans="2:4" ht="12.75">
      <c r="B37" s="18">
        <v>23</v>
      </c>
      <c r="C37" s="24">
        <v>93.9</v>
      </c>
      <c r="D37" s="24">
        <v>94.7</v>
      </c>
    </row>
    <row r="38" spans="2:4" ht="12.75">
      <c r="B38" s="18">
        <v>24</v>
      </c>
      <c r="C38" s="24">
        <v>94.8</v>
      </c>
      <c r="D38" s="24">
        <v>95.5</v>
      </c>
    </row>
    <row r="39" spans="2:4" ht="12.75">
      <c r="B39" s="18">
        <v>25</v>
      </c>
      <c r="C39" s="24">
        <v>94.8</v>
      </c>
      <c r="D39" s="24">
        <v>95.8</v>
      </c>
    </row>
    <row r="40" spans="2:4" ht="12.75">
      <c r="B40" s="18">
        <v>26</v>
      </c>
      <c r="C40" s="24">
        <v>95.3</v>
      </c>
      <c r="D40" s="24">
        <v>96.1</v>
      </c>
    </row>
    <row r="41" spans="2:4" ht="12.75">
      <c r="B41" s="18">
        <v>27</v>
      </c>
      <c r="C41" s="24">
        <v>95.5</v>
      </c>
      <c r="D41" s="24">
        <v>96.4</v>
      </c>
    </row>
    <row r="42" spans="2:4" ht="12.75">
      <c r="B42" s="18">
        <v>28</v>
      </c>
      <c r="C42" s="24">
        <v>95.7</v>
      </c>
      <c r="D42" s="24">
        <v>96.6</v>
      </c>
    </row>
    <row r="43" spans="2:4" ht="12.75">
      <c r="B43" s="18">
        <v>29</v>
      </c>
      <c r="C43" s="24">
        <v>96.4</v>
      </c>
      <c r="D43" s="24">
        <v>96.9</v>
      </c>
    </row>
    <row r="44" spans="2:4" ht="12.75">
      <c r="B44" s="18">
        <v>30</v>
      </c>
      <c r="C44" s="24">
        <v>96.7</v>
      </c>
      <c r="D44" s="24">
        <v>96.9</v>
      </c>
    </row>
    <row r="45" spans="2:4" ht="12.75">
      <c r="B45" s="18"/>
      <c r="C45" s="18"/>
      <c r="D45" s="18"/>
    </row>
    <row r="46" spans="1:4" ht="12.75">
      <c r="A46" s="19"/>
      <c r="B46" s="20" t="s">
        <v>178</v>
      </c>
      <c r="C46" s="17">
        <v>441.2</v>
      </c>
      <c r="D46" s="17">
        <v>444.2</v>
      </c>
    </row>
    <row r="47" spans="2:4" ht="12.75">
      <c r="B47" s="18"/>
      <c r="C47" s="33"/>
      <c r="D47" s="33"/>
    </row>
    <row r="48" spans="2:4" ht="12.75">
      <c r="B48" s="18"/>
      <c r="C48" s="33"/>
      <c r="D48" s="33"/>
    </row>
    <row r="49" ht="12.75">
      <c r="A49" s="1" t="s">
        <v>250</v>
      </c>
    </row>
    <row r="51" spans="1:4" ht="12.75">
      <c r="A51" s="86" t="s">
        <v>251</v>
      </c>
      <c r="B51" s="86"/>
      <c r="C51" s="86"/>
      <c r="D51" s="86"/>
    </row>
    <row r="52" spans="1:4" ht="12.75">
      <c r="A52" s="78" t="s">
        <v>248</v>
      </c>
      <c r="B52" s="78"/>
      <c r="C52" s="78"/>
      <c r="D52" s="78"/>
    </row>
    <row r="53" spans="3:4" ht="12.75">
      <c r="C53" s="87"/>
      <c r="D53" s="87"/>
    </row>
    <row r="54" spans="1:4" ht="12.75">
      <c r="A54" s="19"/>
      <c r="B54" s="19"/>
      <c r="C54" s="20" t="s">
        <v>148</v>
      </c>
      <c r="D54" s="20" t="s">
        <v>150</v>
      </c>
    </row>
    <row r="55" spans="2:4" ht="12.75">
      <c r="B55" s="21"/>
      <c r="C55" s="88"/>
      <c r="D55" s="88"/>
    </row>
    <row r="56" spans="1:4" ht="12.75">
      <c r="A56" s="19"/>
      <c r="B56" s="19"/>
      <c r="C56" s="20" t="s">
        <v>167</v>
      </c>
      <c r="D56" s="20" t="s">
        <v>169</v>
      </c>
    </row>
    <row r="57" ht="12.75">
      <c r="A57" s="26" t="s">
        <v>331</v>
      </c>
    </row>
    <row r="58" spans="2:4" ht="12.75">
      <c r="B58" s="18">
        <v>15</v>
      </c>
      <c r="C58" s="24">
        <v>2</v>
      </c>
      <c r="D58" s="24">
        <v>0.4</v>
      </c>
    </row>
    <row r="59" spans="2:4" ht="12.75">
      <c r="B59" s="18">
        <v>16</v>
      </c>
      <c r="C59" s="24">
        <v>7.2</v>
      </c>
      <c r="D59" s="24">
        <v>2.7</v>
      </c>
    </row>
    <row r="60" spans="2:4" ht="12.75">
      <c r="B60" s="18">
        <v>17</v>
      </c>
      <c r="C60" s="24">
        <v>13.9</v>
      </c>
      <c r="D60" s="24">
        <v>10.8</v>
      </c>
    </row>
    <row r="61" spans="2:4" ht="12.75">
      <c r="B61" s="18">
        <v>18</v>
      </c>
      <c r="C61" s="24">
        <v>24.8</v>
      </c>
      <c r="D61" s="24">
        <v>19.9</v>
      </c>
    </row>
    <row r="62" spans="2:4" ht="12.75">
      <c r="B62" s="18">
        <v>19</v>
      </c>
      <c r="C62" s="24">
        <v>37.4</v>
      </c>
      <c r="D62" s="24">
        <v>35</v>
      </c>
    </row>
    <row r="63" spans="2:4" ht="12.75">
      <c r="B63" s="18">
        <v>20</v>
      </c>
      <c r="C63" s="24">
        <v>50.9</v>
      </c>
      <c r="D63" s="24">
        <v>54.1</v>
      </c>
    </row>
    <row r="64" spans="2:4" ht="12.75">
      <c r="B64" s="18">
        <v>21</v>
      </c>
      <c r="C64" s="24">
        <v>60.7</v>
      </c>
      <c r="D64" s="24">
        <v>67.2</v>
      </c>
    </row>
    <row r="65" spans="2:4" ht="12.75">
      <c r="B65" s="18">
        <v>22</v>
      </c>
      <c r="C65" s="24">
        <v>68</v>
      </c>
      <c r="D65" s="24">
        <v>74.5</v>
      </c>
    </row>
    <row r="66" spans="2:4" ht="12.75">
      <c r="B66" s="18">
        <v>23</v>
      </c>
      <c r="C66" s="24">
        <v>75.8</v>
      </c>
      <c r="D66" s="24">
        <v>78.8</v>
      </c>
    </row>
    <row r="67" spans="2:4" ht="12.75">
      <c r="B67" s="18">
        <v>24</v>
      </c>
      <c r="C67" s="24">
        <v>80.3</v>
      </c>
      <c r="D67" s="24">
        <v>82.5</v>
      </c>
    </row>
    <row r="68" spans="2:4" ht="12.75">
      <c r="B68" s="18">
        <v>25</v>
      </c>
      <c r="C68" s="24">
        <v>85.4</v>
      </c>
      <c r="D68" s="24">
        <v>85.4</v>
      </c>
    </row>
    <row r="69" spans="2:4" ht="12.75">
      <c r="B69" s="18">
        <v>26</v>
      </c>
      <c r="C69" s="24">
        <v>88.6</v>
      </c>
      <c r="D69" s="24">
        <v>88</v>
      </c>
    </row>
    <row r="70" spans="2:4" ht="12.75">
      <c r="B70" s="18">
        <v>27</v>
      </c>
      <c r="C70" s="24">
        <v>90.3</v>
      </c>
      <c r="D70" s="24">
        <v>90.2</v>
      </c>
    </row>
    <row r="71" spans="2:4" ht="12.75">
      <c r="B71" s="18">
        <v>28</v>
      </c>
      <c r="C71" s="24">
        <v>92.2</v>
      </c>
      <c r="D71" s="24">
        <v>93.3</v>
      </c>
    </row>
    <row r="72" spans="2:4" ht="12.75">
      <c r="B72" s="18">
        <v>29</v>
      </c>
      <c r="C72" s="24">
        <v>93.3</v>
      </c>
      <c r="D72" s="24">
        <v>94</v>
      </c>
    </row>
    <row r="73" spans="2:4" ht="12.75">
      <c r="B73" s="18">
        <v>30</v>
      </c>
      <c r="C73" s="24" t="s">
        <v>188</v>
      </c>
      <c r="D73" s="24">
        <v>94.4</v>
      </c>
    </row>
    <row r="74" spans="2:4" ht="12.75">
      <c r="B74" s="18">
        <v>31</v>
      </c>
      <c r="C74" s="24" t="s">
        <v>188</v>
      </c>
      <c r="D74" s="24">
        <v>95.2</v>
      </c>
    </row>
    <row r="75" spans="2:4" ht="12.75">
      <c r="B75" s="18">
        <v>32</v>
      </c>
      <c r="C75" s="24" t="s">
        <v>188</v>
      </c>
      <c r="D75" s="24">
        <v>95.9</v>
      </c>
    </row>
    <row r="76" spans="2:4" ht="12.75">
      <c r="B76" s="18">
        <v>33</v>
      </c>
      <c r="C76" s="24" t="s">
        <v>188</v>
      </c>
      <c r="D76" s="24">
        <v>96.6</v>
      </c>
    </row>
    <row r="77" spans="2:4" ht="12.75">
      <c r="B77" s="18">
        <v>34</v>
      </c>
      <c r="C77" s="24" t="s">
        <v>188</v>
      </c>
      <c r="D77" s="24">
        <v>96.6</v>
      </c>
    </row>
    <row r="78" spans="2:4" ht="12.75">
      <c r="B78" s="18">
        <v>35</v>
      </c>
      <c r="C78" s="24" t="s">
        <v>188</v>
      </c>
      <c r="D78" s="24">
        <v>96.6</v>
      </c>
    </row>
    <row r="79" spans="2:4" ht="12.75">
      <c r="B79" s="18">
        <v>36</v>
      </c>
      <c r="C79" s="24" t="s">
        <v>188</v>
      </c>
      <c r="D79" s="24">
        <v>96.6</v>
      </c>
    </row>
    <row r="80" spans="2:4" ht="12.75">
      <c r="B80" s="18">
        <v>37</v>
      </c>
      <c r="C80" s="24" t="s">
        <v>188</v>
      </c>
      <c r="D80" s="24">
        <v>96.6</v>
      </c>
    </row>
    <row r="81" spans="2:4" ht="12.75">
      <c r="B81" s="18">
        <v>38</v>
      </c>
      <c r="C81" s="24" t="s">
        <v>188</v>
      </c>
      <c r="D81" s="24">
        <v>97.2</v>
      </c>
    </row>
    <row r="82" spans="2:4" ht="12.75">
      <c r="B82" s="18">
        <v>39</v>
      </c>
      <c r="C82" s="24" t="s">
        <v>188</v>
      </c>
      <c r="D82" s="24">
        <v>97.4</v>
      </c>
    </row>
    <row r="83" spans="3:4" ht="12.75">
      <c r="C83" s="18"/>
      <c r="D83" s="18"/>
    </row>
    <row r="84" spans="2:4" ht="12.75">
      <c r="B84" s="18" t="s">
        <v>178</v>
      </c>
      <c r="C84" s="33">
        <v>438.6</v>
      </c>
      <c r="D84" s="33">
        <v>444.2</v>
      </c>
    </row>
    <row r="85" spans="1:4" ht="12.75">
      <c r="A85" s="19"/>
      <c r="B85" s="19"/>
      <c r="C85" s="19"/>
      <c r="D85" s="19"/>
    </row>
    <row r="86" ht="12.75">
      <c r="A86" s="26" t="s">
        <v>332</v>
      </c>
    </row>
    <row r="87" spans="2:4" ht="12.75">
      <c r="B87" s="18">
        <v>13</v>
      </c>
      <c r="C87" s="24">
        <v>0.2</v>
      </c>
      <c r="D87" s="24">
        <v>0</v>
      </c>
    </row>
    <row r="88" spans="2:4" ht="12.75">
      <c r="B88" s="18">
        <v>14</v>
      </c>
      <c r="C88" s="24">
        <v>0.3</v>
      </c>
      <c r="D88" s="24">
        <v>0</v>
      </c>
    </row>
    <row r="89" spans="2:4" ht="12.75">
      <c r="B89" s="18">
        <v>15</v>
      </c>
      <c r="C89" s="24">
        <v>0.5</v>
      </c>
      <c r="D89" s="24">
        <v>0.1</v>
      </c>
    </row>
    <row r="90" spans="2:4" ht="12.75">
      <c r="B90" s="18">
        <v>16</v>
      </c>
      <c r="C90" s="24">
        <v>1.6</v>
      </c>
      <c r="D90" s="24">
        <v>0.9</v>
      </c>
    </row>
    <row r="91" spans="2:4" ht="12.75">
      <c r="B91" s="18">
        <v>17</v>
      </c>
      <c r="C91" s="24">
        <v>4.8</v>
      </c>
      <c r="D91" s="24">
        <v>5.7</v>
      </c>
    </row>
    <row r="92" spans="2:4" ht="12.75">
      <c r="B92" s="18">
        <v>18</v>
      </c>
      <c r="C92" s="24">
        <v>8.6</v>
      </c>
      <c r="D92" s="24">
        <v>11.2</v>
      </c>
    </row>
    <row r="93" spans="2:4" ht="12.75">
      <c r="B93" s="18">
        <v>19</v>
      </c>
      <c r="C93" s="24">
        <v>13.6</v>
      </c>
      <c r="D93" s="24">
        <v>17.6</v>
      </c>
    </row>
    <row r="94" spans="2:4" ht="12.75">
      <c r="B94" s="18">
        <v>20</v>
      </c>
      <c r="C94" s="24">
        <v>19.1</v>
      </c>
      <c r="D94" s="24">
        <v>23.2</v>
      </c>
    </row>
    <row r="95" spans="2:4" ht="12.75">
      <c r="B95" s="18">
        <v>21</v>
      </c>
      <c r="C95" s="24">
        <v>23.3</v>
      </c>
      <c r="D95" s="24">
        <v>31.1</v>
      </c>
    </row>
    <row r="96" spans="2:4" ht="12.75">
      <c r="B96" s="18">
        <v>22</v>
      </c>
      <c r="C96" s="24">
        <v>30.2</v>
      </c>
      <c r="D96" s="24">
        <v>38.6</v>
      </c>
    </row>
    <row r="97" spans="2:4" ht="12.75">
      <c r="B97" s="18">
        <v>23</v>
      </c>
      <c r="C97" s="24">
        <v>35.6</v>
      </c>
      <c r="D97" s="24">
        <v>45.8</v>
      </c>
    </row>
    <row r="98" spans="2:4" ht="12.75">
      <c r="B98" s="18">
        <v>24</v>
      </c>
      <c r="C98" s="24">
        <v>42</v>
      </c>
      <c r="D98" s="24">
        <v>52.1</v>
      </c>
    </row>
    <row r="99" spans="2:4" ht="12.75">
      <c r="B99" s="18">
        <v>25</v>
      </c>
      <c r="C99" s="24">
        <v>49.5</v>
      </c>
      <c r="D99" s="24">
        <v>57.7</v>
      </c>
    </row>
    <row r="100" spans="2:4" ht="12.75">
      <c r="B100" s="18">
        <v>26</v>
      </c>
      <c r="C100" s="24">
        <v>56.2</v>
      </c>
      <c r="D100" s="24">
        <v>62.5</v>
      </c>
    </row>
    <row r="101" spans="2:4" ht="12.75">
      <c r="B101" s="18">
        <v>27</v>
      </c>
      <c r="C101" s="24">
        <v>62.9</v>
      </c>
      <c r="D101" s="24">
        <v>66.4</v>
      </c>
    </row>
    <row r="102" spans="2:4" ht="12.75">
      <c r="B102" s="18">
        <v>28</v>
      </c>
      <c r="C102" s="24">
        <v>68.8</v>
      </c>
      <c r="D102" s="24">
        <v>71.3</v>
      </c>
    </row>
    <row r="103" spans="2:4" ht="12.75">
      <c r="B103" s="18">
        <v>29</v>
      </c>
      <c r="C103" s="24">
        <v>73.5</v>
      </c>
      <c r="D103" s="24">
        <v>74.2</v>
      </c>
    </row>
    <row r="104" spans="2:4" ht="12.75">
      <c r="B104" s="18">
        <v>30</v>
      </c>
      <c r="C104" s="24" t="s">
        <v>188</v>
      </c>
      <c r="D104" s="24">
        <v>76.5</v>
      </c>
    </row>
    <row r="105" spans="2:4" ht="12.75">
      <c r="B105" s="18">
        <v>31</v>
      </c>
      <c r="C105" s="24" t="s">
        <v>188</v>
      </c>
      <c r="D105" s="24">
        <v>79.7</v>
      </c>
    </row>
    <row r="106" spans="2:4" ht="12.75">
      <c r="B106" s="18">
        <v>32</v>
      </c>
      <c r="C106" s="24" t="s">
        <v>188</v>
      </c>
      <c r="D106" s="24">
        <v>82.3</v>
      </c>
    </row>
    <row r="107" spans="2:4" ht="12.75">
      <c r="B107" s="18">
        <v>33</v>
      </c>
      <c r="C107" s="24" t="s">
        <v>188</v>
      </c>
      <c r="D107" s="24">
        <v>85</v>
      </c>
    </row>
    <row r="108" spans="2:4" ht="12.75">
      <c r="B108" s="18">
        <v>34</v>
      </c>
      <c r="C108" s="24" t="s">
        <v>188</v>
      </c>
      <c r="D108" s="24">
        <v>86.2</v>
      </c>
    </row>
    <row r="109" spans="2:4" ht="12.75">
      <c r="B109" s="18">
        <v>35</v>
      </c>
      <c r="C109" s="24" t="s">
        <v>188</v>
      </c>
      <c r="D109" s="24">
        <v>86.5</v>
      </c>
    </row>
    <row r="110" spans="2:4" ht="12.75">
      <c r="B110" s="18">
        <v>36</v>
      </c>
      <c r="C110" s="24" t="s">
        <v>188</v>
      </c>
      <c r="D110" s="24">
        <v>86.7</v>
      </c>
    </row>
    <row r="111" spans="2:4" ht="12.75">
      <c r="B111" s="18">
        <v>37</v>
      </c>
      <c r="C111" s="24" t="s">
        <v>188</v>
      </c>
      <c r="D111" s="24">
        <v>87.3</v>
      </c>
    </row>
    <row r="112" spans="2:4" ht="12.75">
      <c r="B112" s="18">
        <v>38</v>
      </c>
      <c r="C112" s="24" t="s">
        <v>188</v>
      </c>
      <c r="D112" s="24">
        <v>88.1</v>
      </c>
    </row>
    <row r="113" spans="2:4" ht="12.75">
      <c r="B113" s="18">
        <v>39</v>
      </c>
      <c r="C113" s="24" t="s">
        <v>188</v>
      </c>
      <c r="D113" s="24">
        <v>88.1</v>
      </c>
    </row>
    <row r="114" spans="2:4" ht="12.75">
      <c r="B114" s="18"/>
      <c r="C114" s="18"/>
      <c r="D114" s="18"/>
    </row>
    <row r="115" spans="2:4" ht="12.75">
      <c r="B115" s="18" t="s">
        <v>178</v>
      </c>
      <c r="C115" s="33">
        <v>441.7</v>
      </c>
      <c r="D115" s="33">
        <v>444.2</v>
      </c>
    </row>
    <row r="116" spans="2:4" ht="12.75">
      <c r="B116" s="18"/>
      <c r="C116" s="18"/>
      <c r="D116" s="18"/>
    </row>
    <row r="117" spans="1:4" ht="12.75">
      <c r="A117" s="19"/>
      <c r="B117" s="19"/>
      <c r="C117" s="19"/>
      <c r="D117" s="19"/>
    </row>
  </sheetData>
  <mergeCells count="8">
    <mergeCell ref="A1:D1"/>
    <mergeCell ref="A2:D2"/>
    <mergeCell ref="C3:D3"/>
    <mergeCell ref="C5:D5"/>
    <mergeCell ref="A51:D51"/>
    <mergeCell ref="A52:D52"/>
    <mergeCell ref="C53:D53"/>
    <mergeCell ref="C55:D5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19.28125" style="1" customWidth="1"/>
    <col min="2" max="12" width="8.7109375" style="1" customWidth="1"/>
    <col min="13" max="16384" width="10.7109375" style="1" customWidth="1"/>
  </cols>
  <sheetData>
    <row r="1" spans="1:11" ht="12.75">
      <c r="A1" s="86" t="s">
        <v>318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248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6" ht="12.75">
      <c r="A8" s="1" t="s">
        <v>249</v>
      </c>
      <c r="F8" s="30"/>
    </row>
    <row r="9" spans="1:6" ht="12.75">
      <c r="A9" s="26" t="s">
        <v>319</v>
      </c>
      <c r="F9" s="35"/>
    </row>
    <row r="10" spans="2:11" ht="12.75">
      <c r="B10" s="18">
        <v>15</v>
      </c>
      <c r="C10" s="37">
        <v>6.956521739130435</v>
      </c>
      <c r="D10" s="37">
        <v>6.666666666666667</v>
      </c>
      <c r="E10" s="37">
        <v>4.761904761904762</v>
      </c>
      <c r="F10" s="38">
        <v>14.285714285714285</v>
      </c>
      <c r="G10" s="38">
        <v>7.08955223880597</v>
      </c>
      <c r="H10" s="37">
        <v>8.018867924528301</v>
      </c>
      <c r="I10" s="37">
        <v>7.105719237435008</v>
      </c>
      <c r="J10" s="37">
        <v>6.910569105691057</v>
      </c>
      <c r="K10" s="37">
        <v>7.468879668049793</v>
      </c>
    </row>
    <row r="11" spans="2:11" ht="12.75">
      <c r="B11" s="18">
        <v>16</v>
      </c>
      <c r="C11" s="37">
        <v>22.608695652173914</v>
      </c>
      <c r="D11" s="37">
        <v>16.666666666666668</v>
      </c>
      <c r="E11" s="37">
        <v>9.523809523809524</v>
      </c>
      <c r="F11" s="38">
        <v>19.047619047619047</v>
      </c>
      <c r="G11" s="38">
        <v>18.28358208955224</v>
      </c>
      <c r="H11" s="37">
        <v>18.39622641509434</v>
      </c>
      <c r="I11" s="37">
        <v>20.103986135181977</v>
      </c>
      <c r="J11" s="37">
        <v>19.918699186991873</v>
      </c>
      <c r="K11" s="37">
        <v>15.352697095435683</v>
      </c>
    </row>
    <row r="12" spans="2:11" ht="12.75">
      <c r="B12" s="18">
        <v>17</v>
      </c>
      <c r="C12" s="37">
        <v>35.65217391304348</v>
      </c>
      <c r="D12" s="37">
        <v>22.22222222222222</v>
      </c>
      <c r="E12" s="37">
        <v>16.666666666666664</v>
      </c>
      <c r="F12" s="38">
        <v>19.047619047619047</v>
      </c>
      <c r="G12" s="38">
        <v>26.865671641791046</v>
      </c>
      <c r="H12" s="37">
        <v>35.84905660377358</v>
      </c>
      <c r="I12" s="37">
        <v>33.62218370883882</v>
      </c>
      <c r="J12" s="37">
        <v>28.861788617886184</v>
      </c>
      <c r="K12" s="37">
        <v>26.55601659751037</v>
      </c>
    </row>
    <row r="13" spans="2:11" ht="12.75">
      <c r="B13" s="18">
        <v>18</v>
      </c>
      <c r="C13" s="37">
        <v>52.17391304347826</v>
      </c>
      <c r="D13" s="37">
        <v>32.22222222222222</v>
      </c>
      <c r="E13" s="37">
        <v>33.33333333333333</v>
      </c>
      <c r="F13" s="38">
        <v>28.57142857142857</v>
      </c>
      <c r="G13" s="38">
        <v>40.67164179104478</v>
      </c>
      <c r="H13" s="37">
        <v>51.65094339622641</v>
      </c>
      <c r="I13" s="37">
        <v>42.80762564991334</v>
      </c>
      <c r="J13" s="37">
        <v>35.365853658536594</v>
      </c>
      <c r="K13" s="37">
        <v>33.60995850622406</v>
      </c>
    </row>
    <row r="14" spans="2:11" ht="12.75">
      <c r="B14" s="18">
        <v>19</v>
      </c>
      <c r="C14" s="37">
        <v>62.60869565217391</v>
      </c>
      <c r="D14" s="37">
        <v>34.44444444444444</v>
      </c>
      <c r="E14" s="37">
        <v>40.47619047619047</v>
      </c>
      <c r="F14" s="38">
        <v>42.857142857142854</v>
      </c>
      <c r="G14" s="38">
        <v>48.134328358208954</v>
      </c>
      <c r="H14" s="37">
        <v>59.90566037735849</v>
      </c>
      <c r="I14" s="37">
        <v>50.95320623916811</v>
      </c>
      <c r="J14" s="37">
        <v>43.089430894308954</v>
      </c>
      <c r="K14" s="37">
        <v>41.078838174273855</v>
      </c>
    </row>
    <row r="15" spans="2:11" ht="12.75">
      <c r="B15" s="18">
        <v>20</v>
      </c>
      <c r="C15" s="37" t="s">
        <v>188</v>
      </c>
      <c r="D15" s="37">
        <v>43.33333333333333</v>
      </c>
      <c r="E15" s="37">
        <v>45.23809523809523</v>
      </c>
      <c r="F15" s="38">
        <v>47.61904761904761</v>
      </c>
      <c r="G15" s="38">
        <v>55.97014925373134</v>
      </c>
      <c r="H15" s="37" t="s">
        <v>188</v>
      </c>
      <c r="I15" s="37">
        <v>58.925476603119584</v>
      </c>
      <c r="J15" s="37">
        <v>53.04878048780489</v>
      </c>
      <c r="K15" s="37">
        <v>53.94190871369294</v>
      </c>
    </row>
    <row r="16" spans="2:11" ht="12.75">
      <c r="B16" s="18">
        <v>21</v>
      </c>
      <c r="C16" s="37" t="s">
        <v>188</v>
      </c>
      <c r="D16" s="37">
        <v>48.888888888888886</v>
      </c>
      <c r="E16" s="37">
        <v>45.23809523809523</v>
      </c>
      <c r="F16" s="38">
        <v>52.38095238095237</v>
      </c>
      <c r="G16" s="38">
        <v>61.940298507462686</v>
      </c>
      <c r="H16" s="37" t="s">
        <v>188</v>
      </c>
      <c r="I16" s="37">
        <v>70.19064124783363</v>
      </c>
      <c r="J16" s="37">
        <v>59.5528455284553</v>
      </c>
      <c r="K16" s="37">
        <v>64.31535269709543</v>
      </c>
    </row>
    <row r="17" spans="2:11" ht="12.75">
      <c r="B17" s="18">
        <v>22</v>
      </c>
      <c r="C17" s="37" t="s">
        <v>188</v>
      </c>
      <c r="D17" s="37">
        <v>53.33333333333333</v>
      </c>
      <c r="E17" s="37">
        <v>47.619047619047606</v>
      </c>
      <c r="F17" s="38">
        <v>52.38095238095237</v>
      </c>
      <c r="G17" s="38">
        <v>65.67164179104478</v>
      </c>
      <c r="H17" s="37" t="s">
        <v>188</v>
      </c>
      <c r="I17" s="37">
        <v>74.52339688041594</v>
      </c>
      <c r="J17" s="37">
        <v>65.24390243902441</v>
      </c>
      <c r="K17" s="37">
        <v>69.29460580912863</v>
      </c>
    </row>
    <row r="18" spans="2:11" ht="12.75">
      <c r="B18" s="18">
        <v>23</v>
      </c>
      <c r="C18" s="37" t="s">
        <v>188</v>
      </c>
      <c r="D18" s="37">
        <v>54.44444444444444</v>
      </c>
      <c r="E18" s="37">
        <v>47.619047619047606</v>
      </c>
      <c r="F18" s="38">
        <v>52.38095238095237</v>
      </c>
      <c r="G18" s="38">
        <v>68.28358208955224</v>
      </c>
      <c r="H18" s="37" t="s">
        <v>188</v>
      </c>
      <c r="I18" s="37">
        <v>78.16291161178509</v>
      </c>
      <c r="J18" s="37">
        <v>68.69918699186994</v>
      </c>
      <c r="K18" s="37">
        <v>70.95435684647302</v>
      </c>
    </row>
    <row r="19" spans="2:11" ht="12.75">
      <c r="B19" s="18">
        <v>24</v>
      </c>
      <c r="C19" s="37" t="s">
        <v>188</v>
      </c>
      <c r="D19" s="37">
        <v>58.888888888888886</v>
      </c>
      <c r="E19" s="37">
        <v>47.619047619047606</v>
      </c>
      <c r="F19" s="38">
        <v>57.14285714285713</v>
      </c>
      <c r="G19" s="38">
        <v>70.5223880597015</v>
      </c>
      <c r="H19" s="37" t="s">
        <v>188</v>
      </c>
      <c r="I19" s="37">
        <v>80.06932409012131</v>
      </c>
      <c r="J19" s="37">
        <v>71.54471544715449</v>
      </c>
      <c r="K19" s="37">
        <v>71.36929460580912</v>
      </c>
    </row>
    <row r="20" spans="2:11" ht="12.75">
      <c r="B20" s="18">
        <v>25</v>
      </c>
      <c r="C20" s="24" t="s">
        <v>188</v>
      </c>
      <c r="D20" s="37">
        <v>60</v>
      </c>
      <c r="E20" s="37">
        <v>47.619047619047606</v>
      </c>
      <c r="F20" s="38">
        <v>57.14285714285713</v>
      </c>
      <c r="G20" s="38">
        <v>72.01492537313433</v>
      </c>
      <c r="H20" s="37" t="s">
        <v>188</v>
      </c>
      <c r="I20" s="37">
        <v>81.62911611785096</v>
      </c>
      <c r="J20" s="37">
        <v>72.96747967479676</v>
      </c>
      <c r="K20" s="37">
        <v>73.02904564315351</v>
      </c>
    </row>
    <row r="21" spans="2:11" ht="12.75">
      <c r="B21" s="18">
        <v>26</v>
      </c>
      <c r="C21" s="24" t="s">
        <v>188</v>
      </c>
      <c r="D21" s="37">
        <v>62.22222222222222</v>
      </c>
      <c r="E21" s="37">
        <v>47.619047619047606</v>
      </c>
      <c r="F21" s="38">
        <v>57.14285714285713</v>
      </c>
      <c r="G21" s="38">
        <v>74.6268656716418</v>
      </c>
      <c r="H21" s="37" t="s">
        <v>188</v>
      </c>
      <c r="I21" s="37">
        <v>83.36221837088388</v>
      </c>
      <c r="J21" s="37">
        <v>74.18699186991871</v>
      </c>
      <c r="K21" s="37">
        <v>74.2738589211618</v>
      </c>
    </row>
    <row r="22" spans="2:11" ht="12.75">
      <c r="B22" s="18">
        <v>27</v>
      </c>
      <c r="C22" s="24" t="s">
        <v>188</v>
      </c>
      <c r="D22" s="37">
        <v>64.44444444444444</v>
      </c>
      <c r="E22" s="37">
        <v>47.619047619047606</v>
      </c>
      <c r="F22" s="38">
        <v>57.14285714285713</v>
      </c>
      <c r="G22" s="38">
        <v>76.11940298507463</v>
      </c>
      <c r="H22" s="37" t="s">
        <v>188</v>
      </c>
      <c r="I22" s="37">
        <v>84.40207972270363</v>
      </c>
      <c r="J22" s="37">
        <v>75</v>
      </c>
      <c r="K22" s="37">
        <v>74.2738589211618</v>
      </c>
    </row>
    <row r="23" spans="2:11" ht="12.75">
      <c r="B23" s="18">
        <v>28</v>
      </c>
      <c r="C23" s="24" t="s">
        <v>188</v>
      </c>
      <c r="D23" s="37">
        <v>70</v>
      </c>
      <c r="E23" s="37">
        <v>47.619047619047606</v>
      </c>
      <c r="F23" s="38">
        <v>61.90476190476189</v>
      </c>
      <c r="G23" s="38">
        <v>78.35820895522389</v>
      </c>
      <c r="H23" s="37" t="s">
        <v>188</v>
      </c>
      <c r="I23" s="37">
        <v>86.13518197573656</v>
      </c>
      <c r="J23" s="37">
        <v>76.42276422764229</v>
      </c>
      <c r="K23" s="37">
        <v>74.2738589211618</v>
      </c>
    </row>
    <row r="24" spans="2:11" ht="12.75">
      <c r="B24" s="18">
        <v>29</v>
      </c>
      <c r="C24" s="24" t="s">
        <v>188</v>
      </c>
      <c r="D24" s="37">
        <v>72.22222222222223</v>
      </c>
      <c r="E24" s="37">
        <v>47.619047619047606</v>
      </c>
      <c r="F24" s="32" t="s">
        <v>188</v>
      </c>
      <c r="G24" s="38">
        <v>79.10447761194031</v>
      </c>
      <c r="H24" s="37" t="s">
        <v>188</v>
      </c>
      <c r="I24" s="37">
        <v>88.21490467937608</v>
      </c>
      <c r="J24" s="37">
        <v>77.43902439024392</v>
      </c>
      <c r="K24" s="37">
        <v>74.2738589211618</v>
      </c>
    </row>
    <row r="25" spans="2:11" ht="12.75">
      <c r="B25" s="18">
        <v>30</v>
      </c>
      <c r="C25" s="24" t="s">
        <v>188</v>
      </c>
      <c r="D25" s="24" t="s">
        <v>188</v>
      </c>
      <c r="E25" s="37">
        <v>50</v>
      </c>
      <c r="F25" s="32" t="s">
        <v>188</v>
      </c>
      <c r="G25" s="38">
        <v>80.97014925373135</v>
      </c>
      <c r="H25" s="37" t="s">
        <v>188</v>
      </c>
      <c r="I25" s="37" t="s">
        <v>188</v>
      </c>
      <c r="J25" s="37">
        <v>78.65853658536587</v>
      </c>
      <c r="K25" s="37">
        <v>75.5186721991701</v>
      </c>
    </row>
    <row r="26" spans="6:7" ht="12.75">
      <c r="F26" s="35"/>
      <c r="G26" s="35"/>
    </row>
    <row r="27" spans="1:11" ht="12.75">
      <c r="A27" s="19"/>
      <c r="B27" s="20" t="s">
        <v>178</v>
      </c>
      <c r="C27" s="39">
        <v>115</v>
      </c>
      <c r="D27" s="39">
        <v>90</v>
      </c>
      <c r="E27" s="17">
        <v>42</v>
      </c>
      <c r="F27" s="36">
        <v>21</v>
      </c>
      <c r="G27" s="36">
        <v>268</v>
      </c>
      <c r="H27" s="39">
        <v>424</v>
      </c>
      <c r="I27" s="39">
        <v>577</v>
      </c>
      <c r="J27" s="39">
        <v>492</v>
      </c>
      <c r="K27" s="39">
        <v>241</v>
      </c>
    </row>
    <row r="28" ht="12.75">
      <c r="F28" s="35"/>
    </row>
    <row r="29" spans="1:6" ht="12.75">
      <c r="A29" s="26" t="s">
        <v>320</v>
      </c>
      <c r="F29" s="35"/>
    </row>
    <row r="30" spans="2:11" ht="12.75">
      <c r="B30" s="18">
        <v>15</v>
      </c>
      <c r="C30" s="24">
        <v>21.1</v>
      </c>
      <c r="D30" s="24">
        <v>31.3</v>
      </c>
      <c r="E30" s="24">
        <v>46.1</v>
      </c>
      <c r="F30" s="32">
        <v>40.4</v>
      </c>
      <c r="G30" s="32">
        <v>30.8</v>
      </c>
      <c r="H30" s="24">
        <v>11.3</v>
      </c>
      <c r="I30" s="24">
        <v>14.5</v>
      </c>
      <c r="J30" s="24">
        <v>24.1</v>
      </c>
      <c r="K30" s="24">
        <v>32.3</v>
      </c>
    </row>
    <row r="31" spans="2:11" ht="12.75">
      <c r="B31" s="18">
        <v>16</v>
      </c>
      <c r="C31" s="24">
        <v>33.1</v>
      </c>
      <c r="D31" s="24">
        <v>51.7</v>
      </c>
      <c r="E31" s="24">
        <v>61.8</v>
      </c>
      <c r="F31" s="32">
        <v>61.7</v>
      </c>
      <c r="G31" s="32">
        <v>47.2</v>
      </c>
      <c r="H31" s="24">
        <v>31.7</v>
      </c>
      <c r="I31" s="24">
        <v>35.6</v>
      </c>
      <c r="J31" s="24">
        <v>47.3</v>
      </c>
      <c r="K31" s="24">
        <v>56.7</v>
      </c>
    </row>
    <row r="32" spans="2:11" ht="12.75">
      <c r="B32" s="18">
        <v>17</v>
      </c>
      <c r="C32" s="24">
        <v>50.3</v>
      </c>
      <c r="D32" s="24">
        <v>70.1</v>
      </c>
      <c r="E32" s="24">
        <v>76.3</v>
      </c>
      <c r="F32" s="32">
        <v>70.2</v>
      </c>
      <c r="G32" s="32">
        <v>63.4</v>
      </c>
      <c r="H32" s="24">
        <v>51.9</v>
      </c>
      <c r="I32" s="24">
        <v>58.5</v>
      </c>
      <c r="J32" s="24">
        <v>64.6</v>
      </c>
      <c r="K32" s="24">
        <v>71.5</v>
      </c>
    </row>
    <row r="33" spans="2:11" ht="12.75">
      <c r="B33" s="18">
        <v>18</v>
      </c>
      <c r="C33" s="24">
        <v>64.6</v>
      </c>
      <c r="D33" s="24">
        <v>81.6</v>
      </c>
      <c r="E33" s="24">
        <v>85.5</v>
      </c>
      <c r="F33" s="32">
        <v>78.7</v>
      </c>
      <c r="G33" s="32">
        <v>75.3</v>
      </c>
      <c r="H33" s="24">
        <v>65.9</v>
      </c>
      <c r="I33" s="24">
        <v>73.2</v>
      </c>
      <c r="J33" s="24">
        <v>74.4</v>
      </c>
      <c r="K33" s="24">
        <v>79.6</v>
      </c>
    </row>
    <row r="34" spans="2:11" ht="12.75">
      <c r="B34" s="18">
        <v>19</v>
      </c>
      <c r="C34" s="24">
        <v>73.7</v>
      </c>
      <c r="D34" s="24">
        <v>85</v>
      </c>
      <c r="E34" s="24">
        <v>89.5</v>
      </c>
      <c r="F34" s="32">
        <v>87.2</v>
      </c>
      <c r="G34" s="32">
        <v>81.6</v>
      </c>
      <c r="H34" s="24">
        <v>74.5</v>
      </c>
      <c r="I34" s="24">
        <v>79</v>
      </c>
      <c r="J34" s="24">
        <v>81.3</v>
      </c>
      <c r="K34" s="24">
        <v>86</v>
      </c>
    </row>
    <row r="35" spans="2:11" ht="12.75">
      <c r="B35" s="18">
        <v>20</v>
      </c>
      <c r="C35" s="24" t="s">
        <v>188</v>
      </c>
      <c r="D35" s="24">
        <v>89.1</v>
      </c>
      <c r="E35" s="24">
        <v>92.1</v>
      </c>
      <c r="F35" s="32">
        <v>91.5</v>
      </c>
      <c r="G35" s="32">
        <v>86.5</v>
      </c>
      <c r="H35" s="24" t="s">
        <v>188</v>
      </c>
      <c r="I35" s="24">
        <v>83.6</v>
      </c>
      <c r="J35" s="24">
        <v>85.8</v>
      </c>
      <c r="K35" s="24">
        <v>90.9</v>
      </c>
    </row>
    <row r="36" spans="2:11" ht="12.75">
      <c r="B36" s="18">
        <v>21</v>
      </c>
      <c r="C36" s="24" t="s">
        <v>188</v>
      </c>
      <c r="D36" s="24">
        <v>91.8</v>
      </c>
      <c r="E36" s="24">
        <v>92.1</v>
      </c>
      <c r="F36" s="32">
        <v>91.5</v>
      </c>
      <c r="G36" s="32">
        <v>87.9</v>
      </c>
      <c r="H36" s="24" t="s">
        <v>188</v>
      </c>
      <c r="I36" s="24">
        <v>89.4</v>
      </c>
      <c r="J36" s="24">
        <v>90.5</v>
      </c>
      <c r="K36" s="24">
        <v>93.8</v>
      </c>
    </row>
    <row r="37" spans="2:11" ht="12.75">
      <c r="B37" s="18">
        <v>22</v>
      </c>
      <c r="C37" s="24" t="s">
        <v>188</v>
      </c>
      <c r="D37" s="24">
        <v>93.2</v>
      </c>
      <c r="E37" s="24">
        <v>92.1</v>
      </c>
      <c r="F37" s="32">
        <v>91.5</v>
      </c>
      <c r="G37" s="32">
        <v>89.2</v>
      </c>
      <c r="H37" s="24" t="s">
        <v>188</v>
      </c>
      <c r="I37" s="24">
        <v>92.1</v>
      </c>
      <c r="J37" s="24">
        <v>92.9</v>
      </c>
      <c r="K37" s="24">
        <v>95.7</v>
      </c>
    </row>
    <row r="38" spans="2:11" ht="12.75">
      <c r="B38" s="18">
        <v>23</v>
      </c>
      <c r="C38" s="24" t="s">
        <v>188</v>
      </c>
      <c r="D38" s="24">
        <v>93.9</v>
      </c>
      <c r="E38" s="24">
        <v>92.1</v>
      </c>
      <c r="F38" s="32">
        <v>91.5</v>
      </c>
      <c r="G38" s="32">
        <v>89.7</v>
      </c>
      <c r="H38" s="24" t="s">
        <v>188</v>
      </c>
      <c r="I38" s="24">
        <v>94.5</v>
      </c>
      <c r="J38" s="24">
        <v>94.4</v>
      </c>
      <c r="K38" s="24">
        <v>96.2</v>
      </c>
    </row>
    <row r="39" spans="2:11" ht="12.75">
      <c r="B39" s="18">
        <v>24</v>
      </c>
      <c r="C39" s="24" t="s">
        <v>188</v>
      </c>
      <c r="D39" s="24">
        <v>95.2</v>
      </c>
      <c r="E39" s="24">
        <v>92.1</v>
      </c>
      <c r="F39" s="32">
        <v>91.5</v>
      </c>
      <c r="G39" s="32">
        <v>91</v>
      </c>
      <c r="H39" s="24" t="s">
        <v>188</v>
      </c>
      <c r="I39" s="24">
        <v>95.3</v>
      </c>
      <c r="J39" s="24">
        <v>95.6</v>
      </c>
      <c r="K39" s="24">
        <v>96.8</v>
      </c>
    </row>
    <row r="40" spans="2:11" ht="12.75">
      <c r="B40" s="18">
        <v>25</v>
      </c>
      <c r="C40" s="24" t="s">
        <v>188</v>
      </c>
      <c r="D40" s="24">
        <v>95.2</v>
      </c>
      <c r="E40" s="24">
        <v>92.1</v>
      </c>
      <c r="F40" s="32">
        <v>91.5</v>
      </c>
      <c r="G40" s="32">
        <v>91</v>
      </c>
      <c r="H40" s="24" t="s">
        <v>188</v>
      </c>
      <c r="I40" s="24">
        <v>95.5</v>
      </c>
      <c r="J40" s="24">
        <v>95.8</v>
      </c>
      <c r="K40" s="24">
        <v>97.3</v>
      </c>
    </row>
    <row r="41" spans="2:11" ht="12.75">
      <c r="B41" s="18">
        <v>26</v>
      </c>
      <c r="C41" s="24" t="s">
        <v>188</v>
      </c>
      <c r="D41" s="24">
        <v>95.2</v>
      </c>
      <c r="E41" s="24">
        <v>92.1</v>
      </c>
      <c r="F41" s="32">
        <v>93.6</v>
      </c>
      <c r="G41" s="32">
        <v>91.5</v>
      </c>
      <c r="H41" s="24" t="s">
        <v>188</v>
      </c>
      <c r="I41" s="24">
        <v>95.8</v>
      </c>
      <c r="J41" s="24">
        <v>96.2</v>
      </c>
      <c r="K41" s="24">
        <v>97.3</v>
      </c>
    </row>
    <row r="42" spans="2:11" ht="12.75">
      <c r="B42" s="18">
        <v>27</v>
      </c>
      <c r="C42" s="24" t="s">
        <v>188</v>
      </c>
      <c r="D42" s="24">
        <v>95.2</v>
      </c>
      <c r="E42" s="24">
        <v>92.1</v>
      </c>
      <c r="F42" s="32">
        <v>93.6</v>
      </c>
      <c r="G42" s="32">
        <v>91.7</v>
      </c>
      <c r="H42" s="24" t="s">
        <v>188</v>
      </c>
      <c r="I42" s="24">
        <v>96</v>
      </c>
      <c r="J42" s="24">
        <v>96.5</v>
      </c>
      <c r="K42" s="24">
        <v>97.3</v>
      </c>
    </row>
    <row r="43" spans="2:11" ht="12.75">
      <c r="B43" s="18">
        <v>28</v>
      </c>
      <c r="C43" s="24" t="s">
        <v>188</v>
      </c>
      <c r="D43" s="24">
        <v>95.2</v>
      </c>
      <c r="E43" s="24">
        <v>92.1</v>
      </c>
      <c r="F43" s="32">
        <v>93.6</v>
      </c>
      <c r="G43" s="32">
        <v>91.7</v>
      </c>
      <c r="H43" s="24" t="s">
        <v>188</v>
      </c>
      <c r="I43" s="24">
        <v>96.6</v>
      </c>
      <c r="J43" s="24">
        <v>96.8</v>
      </c>
      <c r="K43" s="24">
        <v>97.6</v>
      </c>
    </row>
    <row r="44" spans="2:11" ht="12.75">
      <c r="B44" s="18">
        <v>29</v>
      </c>
      <c r="C44" s="24" t="s">
        <v>188</v>
      </c>
      <c r="D44" s="24">
        <v>95.2</v>
      </c>
      <c r="E44" s="24">
        <v>92.1</v>
      </c>
      <c r="F44" s="32">
        <v>95.7</v>
      </c>
      <c r="G44" s="32">
        <v>91.9</v>
      </c>
      <c r="H44" s="24" t="s">
        <v>188</v>
      </c>
      <c r="I44" s="24">
        <v>96.9</v>
      </c>
      <c r="J44" s="24">
        <v>97.1</v>
      </c>
      <c r="K44" s="24">
        <v>97.6</v>
      </c>
    </row>
    <row r="45" spans="2:11" ht="12.75">
      <c r="B45" s="18">
        <v>30</v>
      </c>
      <c r="C45" s="24" t="s">
        <v>188</v>
      </c>
      <c r="D45" s="24" t="s">
        <v>188</v>
      </c>
      <c r="E45" s="24">
        <v>92.1</v>
      </c>
      <c r="F45" s="32">
        <v>95.7</v>
      </c>
      <c r="G45" s="32">
        <v>91.9</v>
      </c>
      <c r="H45" s="24" t="s">
        <v>188</v>
      </c>
      <c r="I45" s="24" t="s">
        <v>188</v>
      </c>
      <c r="J45" s="24">
        <v>97.1</v>
      </c>
      <c r="K45" s="24">
        <v>97.6</v>
      </c>
    </row>
    <row r="46" spans="2:11" ht="12.75">
      <c r="B46" s="18"/>
      <c r="C46" s="18"/>
      <c r="D46" s="18"/>
      <c r="E46" s="18"/>
      <c r="F46" s="31"/>
      <c r="G46" s="31"/>
      <c r="H46" s="18"/>
      <c r="I46" s="18"/>
      <c r="J46" s="18"/>
      <c r="K46" s="18"/>
    </row>
    <row r="47" spans="2:11" ht="12.75">
      <c r="B47" s="18" t="s">
        <v>178</v>
      </c>
      <c r="C47" s="33">
        <v>175</v>
      </c>
      <c r="D47" s="33">
        <v>147</v>
      </c>
      <c r="E47" s="33">
        <v>76</v>
      </c>
      <c r="F47" s="34">
        <v>47</v>
      </c>
      <c r="G47" s="34">
        <v>445</v>
      </c>
      <c r="H47" s="33">
        <v>495</v>
      </c>
      <c r="I47" s="33">
        <v>708</v>
      </c>
      <c r="J47" s="33">
        <v>664</v>
      </c>
      <c r="K47" s="33">
        <v>372</v>
      </c>
    </row>
    <row r="48" spans="1:11" ht="12.75">
      <c r="A48" s="19"/>
      <c r="B48" s="20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2.75">
      <c r="B49" s="18"/>
      <c r="C49" s="33"/>
      <c r="D49" s="33"/>
      <c r="E49" s="33"/>
      <c r="F49" s="33"/>
      <c r="G49" s="33"/>
      <c r="H49" s="33"/>
      <c r="I49" s="33"/>
      <c r="J49" s="33"/>
      <c r="K49" s="33"/>
    </row>
    <row r="50" ht="12.75">
      <c r="A50" s="1" t="s">
        <v>250</v>
      </c>
    </row>
    <row r="52" spans="1:11" ht="12.75">
      <c r="A52" s="86" t="s">
        <v>321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2.75">
      <c r="A53" s="78" t="s">
        <v>248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2.75">
      <c r="A54" s="27"/>
      <c r="B54" s="27"/>
      <c r="C54" s="83" t="s">
        <v>46</v>
      </c>
      <c r="D54" s="83"/>
      <c r="E54" s="83"/>
      <c r="F54" s="83"/>
      <c r="G54" s="91"/>
      <c r="H54" s="83" t="s">
        <v>47</v>
      </c>
      <c r="I54" s="83"/>
      <c r="J54" s="83"/>
      <c r="K54" s="83"/>
    </row>
    <row r="55" spans="3:11" ht="12.75">
      <c r="C55" s="88" t="s">
        <v>163</v>
      </c>
      <c r="D55" s="88"/>
      <c r="E55" s="88"/>
      <c r="F55" s="88"/>
      <c r="G55" s="88"/>
      <c r="H55" s="88"/>
      <c r="I55" s="88"/>
      <c r="J55" s="88"/>
      <c r="K55" s="88"/>
    </row>
    <row r="56" spans="1:11" ht="12.75">
      <c r="A56" s="19"/>
      <c r="B56" s="19"/>
      <c r="C56" s="20" t="s">
        <v>279</v>
      </c>
      <c r="D56" s="20" t="s">
        <v>280</v>
      </c>
      <c r="E56" s="20" t="s">
        <v>281</v>
      </c>
      <c r="F56" s="29" t="s">
        <v>282</v>
      </c>
      <c r="G56" s="29" t="s">
        <v>24</v>
      </c>
      <c r="H56" s="20" t="s">
        <v>279</v>
      </c>
      <c r="I56" s="20" t="s">
        <v>280</v>
      </c>
      <c r="J56" s="20" t="s">
        <v>281</v>
      </c>
      <c r="K56" s="20" t="s">
        <v>282</v>
      </c>
    </row>
    <row r="57" spans="2:11" ht="12.75">
      <c r="B57" s="21"/>
      <c r="C57" s="88" t="s">
        <v>164</v>
      </c>
      <c r="D57" s="88"/>
      <c r="E57" s="88"/>
      <c r="F57" s="88"/>
      <c r="G57" s="88"/>
      <c r="H57" s="88"/>
      <c r="I57" s="88"/>
      <c r="J57" s="88"/>
      <c r="K57" s="88"/>
    </row>
    <row r="58" spans="1:11" ht="12.75">
      <c r="A58" s="19"/>
      <c r="B58" s="19"/>
      <c r="C58" s="20" t="s">
        <v>283</v>
      </c>
      <c r="D58" s="20" t="s">
        <v>284</v>
      </c>
      <c r="E58" s="20" t="s">
        <v>285</v>
      </c>
      <c r="F58" s="29" t="s">
        <v>286</v>
      </c>
      <c r="G58" s="29"/>
      <c r="H58" s="20" t="s">
        <v>283</v>
      </c>
      <c r="I58" s="20" t="s">
        <v>284</v>
      </c>
      <c r="J58" s="20" t="s">
        <v>285</v>
      </c>
      <c r="K58" s="20" t="s">
        <v>286</v>
      </c>
    </row>
    <row r="59" spans="1:7" ht="12.75">
      <c r="A59" s="26" t="s">
        <v>331</v>
      </c>
      <c r="F59" s="30"/>
      <c r="G59" s="35"/>
    </row>
    <row r="60" spans="2:11" ht="12.75">
      <c r="B60" s="18">
        <v>15</v>
      </c>
      <c r="C60" s="24">
        <v>9.8</v>
      </c>
      <c r="D60" s="24">
        <v>3.4</v>
      </c>
      <c r="E60" s="24">
        <v>1.3</v>
      </c>
      <c r="F60" s="32">
        <v>2.1</v>
      </c>
      <c r="G60" s="32">
        <v>5.4</v>
      </c>
      <c r="H60" s="24">
        <v>3</v>
      </c>
      <c r="I60" s="24">
        <v>1.3</v>
      </c>
      <c r="J60" s="24">
        <v>0.3</v>
      </c>
      <c r="K60" s="24">
        <v>0.5</v>
      </c>
    </row>
    <row r="61" spans="2:11" ht="12.75">
      <c r="B61" s="18">
        <v>16</v>
      </c>
      <c r="C61" s="24">
        <v>20.7</v>
      </c>
      <c r="D61" s="24">
        <v>13.5</v>
      </c>
      <c r="E61" s="24">
        <v>10.5</v>
      </c>
      <c r="F61" s="32">
        <v>4.3</v>
      </c>
      <c r="G61" s="32">
        <v>14.8</v>
      </c>
      <c r="H61" s="24">
        <v>9.3</v>
      </c>
      <c r="I61" s="24">
        <v>4.8</v>
      </c>
      <c r="J61" s="24">
        <v>2.3</v>
      </c>
      <c r="K61" s="24">
        <v>1.6</v>
      </c>
    </row>
    <row r="62" spans="2:11" ht="12.75">
      <c r="B62" s="18">
        <v>17</v>
      </c>
      <c r="C62" s="24">
        <v>31</v>
      </c>
      <c r="D62" s="24">
        <v>25</v>
      </c>
      <c r="E62" s="24">
        <v>25</v>
      </c>
      <c r="F62" s="32">
        <v>10.6</v>
      </c>
      <c r="G62" s="32">
        <v>25.8</v>
      </c>
      <c r="H62" s="24">
        <v>14.7</v>
      </c>
      <c r="I62" s="24">
        <v>11.4</v>
      </c>
      <c r="J62" s="24">
        <v>7.7</v>
      </c>
      <c r="K62" s="24">
        <v>6.2</v>
      </c>
    </row>
    <row r="63" spans="2:11" ht="12.75">
      <c r="B63" s="18">
        <v>18</v>
      </c>
      <c r="C63" s="24">
        <v>48.9</v>
      </c>
      <c r="D63" s="24">
        <v>42.6</v>
      </c>
      <c r="E63" s="24">
        <v>36.8</v>
      </c>
      <c r="F63" s="32">
        <v>23.4</v>
      </c>
      <c r="G63" s="32">
        <v>42</v>
      </c>
      <c r="H63" s="24">
        <v>23</v>
      </c>
      <c r="I63" s="24">
        <v>22.6</v>
      </c>
      <c r="J63" s="24">
        <v>15.8</v>
      </c>
      <c r="K63" s="24">
        <v>11.6</v>
      </c>
    </row>
    <row r="64" spans="2:11" ht="12.75">
      <c r="B64" s="18">
        <v>19</v>
      </c>
      <c r="C64" s="24">
        <v>59.2</v>
      </c>
      <c r="D64" s="24">
        <v>55.4</v>
      </c>
      <c r="E64" s="24">
        <v>56.6</v>
      </c>
      <c r="F64" s="32">
        <v>34</v>
      </c>
      <c r="G64" s="32">
        <v>54.8</v>
      </c>
      <c r="H64" s="24">
        <v>35.5</v>
      </c>
      <c r="I64" s="24">
        <v>36.2</v>
      </c>
      <c r="J64" s="24">
        <v>29.8</v>
      </c>
      <c r="K64" s="24">
        <v>21.2</v>
      </c>
    </row>
    <row r="65" spans="2:11" ht="12.75">
      <c r="B65" s="18">
        <v>20</v>
      </c>
      <c r="C65" s="24" t="s">
        <v>188</v>
      </c>
      <c r="D65" s="24">
        <v>62.8</v>
      </c>
      <c r="E65" s="24">
        <v>64.5</v>
      </c>
      <c r="F65" s="32">
        <v>55.3</v>
      </c>
      <c r="G65" s="32">
        <v>63.8</v>
      </c>
      <c r="H65" s="24" t="s">
        <v>188</v>
      </c>
      <c r="I65" s="24">
        <v>50.7</v>
      </c>
      <c r="J65" s="24">
        <v>45.2</v>
      </c>
      <c r="K65" s="24">
        <v>34.4</v>
      </c>
    </row>
    <row r="66" spans="2:11" ht="12.75">
      <c r="B66" s="18">
        <v>21</v>
      </c>
      <c r="C66" s="24" t="s">
        <v>188</v>
      </c>
      <c r="D66" s="24">
        <v>69.6</v>
      </c>
      <c r="E66" s="24">
        <v>77.6</v>
      </c>
      <c r="F66" s="32">
        <v>63.8</v>
      </c>
      <c r="G66" s="32">
        <v>70.8</v>
      </c>
      <c r="H66" s="24" t="s">
        <v>188</v>
      </c>
      <c r="I66" s="24">
        <v>62.9</v>
      </c>
      <c r="J66" s="24">
        <v>59.8</v>
      </c>
      <c r="K66" s="24">
        <v>51.9</v>
      </c>
    </row>
    <row r="67" spans="2:11" ht="12.75">
      <c r="B67" s="18">
        <v>22</v>
      </c>
      <c r="C67" s="24" t="s">
        <v>188</v>
      </c>
      <c r="D67" s="24">
        <v>75</v>
      </c>
      <c r="E67" s="24">
        <v>82.9</v>
      </c>
      <c r="F67" s="32">
        <v>74.5</v>
      </c>
      <c r="G67" s="32">
        <v>76.6</v>
      </c>
      <c r="H67" s="24" t="s">
        <v>188</v>
      </c>
      <c r="I67" s="24">
        <v>71.7</v>
      </c>
      <c r="J67" s="24">
        <v>69.3</v>
      </c>
      <c r="K67" s="24">
        <v>64.5</v>
      </c>
    </row>
    <row r="68" spans="2:11" ht="12.75">
      <c r="B68" s="18">
        <v>23</v>
      </c>
      <c r="C68" s="24" t="s">
        <v>188</v>
      </c>
      <c r="D68" s="24">
        <v>79.1</v>
      </c>
      <c r="E68" s="24">
        <v>86.8</v>
      </c>
      <c r="F68" s="32">
        <v>76.6</v>
      </c>
      <c r="G68" s="32">
        <v>79.8</v>
      </c>
      <c r="H68" s="24" t="s">
        <v>188</v>
      </c>
      <c r="I68" s="24">
        <v>79.3</v>
      </c>
      <c r="J68" s="24">
        <v>75.5</v>
      </c>
      <c r="K68" s="24">
        <v>73.1</v>
      </c>
    </row>
    <row r="69" spans="2:11" ht="12.75">
      <c r="B69" s="18">
        <v>24</v>
      </c>
      <c r="C69" s="24" t="s">
        <v>188</v>
      </c>
      <c r="D69" s="24">
        <v>83.1</v>
      </c>
      <c r="E69" s="24">
        <v>89.5</v>
      </c>
      <c r="F69" s="32">
        <v>80.9</v>
      </c>
      <c r="G69" s="32">
        <v>82.5</v>
      </c>
      <c r="H69" s="24" t="s">
        <v>188</v>
      </c>
      <c r="I69" s="24">
        <v>83.9</v>
      </c>
      <c r="J69" s="24">
        <v>80.3</v>
      </c>
      <c r="K69" s="24">
        <v>78.2</v>
      </c>
    </row>
    <row r="70" spans="2:11" ht="12.75">
      <c r="B70" s="18">
        <v>25</v>
      </c>
      <c r="C70" s="24" t="s">
        <v>188</v>
      </c>
      <c r="D70" s="24">
        <v>85.8</v>
      </c>
      <c r="E70" s="24">
        <v>90.8</v>
      </c>
      <c r="F70" s="32">
        <v>87.2</v>
      </c>
      <c r="G70" s="32">
        <v>84.3</v>
      </c>
      <c r="H70" s="24" t="s">
        <v>188</v>
      </c>
      <c r="I70" s="24">
        <v>87.9</v>
      </c>
      <c r="J70" s="24">
        <v>83.9</v>
      </c>
      <c r="K70" s="24">
        <v>82.8</v>
      </c>
    </row>
    <row r="71" spans="2:11" ht="12.75">
      <c r="B71" s="18">
        <v>26</v>
      </c>
      <c r="C71" s="24" t="s">
        <v>188</v>
      </c>
      <c r="D71" s="24">
        <v>87.8</v>
      </c>
      <c r="E71" s="24">
        <v>94.7</v>
      </c>
      <c r="F71" s="32">
        <v>87.2</v>
      </c>
      <c r="G71" s="32">
        <v>86.1</v>
      </c>
      <c r="H71" s="24" t="s">
        <v>188</v>
      </c>
      <c r="I71" s="24">
        <v>90.3</v>
      </c>
      <c r="J71" s="24">
        <v>86.1</v>
      </c>
      <c r="K71" s="24">
        <v>84.7</v>
      </c>
    </row>
    <row r="72" spans="2:11" ht="12.75">
      <c r="B72" s="18">
        <v>27</v>
      </c>
      <c r="C72" s="24" t="s">
        <v>188</v>
      </c>
      <c r="D72" s="24">
        <v>89.2</v>
      </c>
      <c r="E72" s="24">
        <v>94.7</v>
      </c>
      <c r="F72" s="32">
        <v>87.2</v>
      </c>
      <c r="G72" s="32">
        <v>86.5</v>
      </c>
      <c r="H72" s="24" t="s">
        <v>188</v>
      </c>
      <c r="I72" s="24">
        <v>91.9</v>
      </c>
      <c r="J72" s="24">
        <v>89</v>
      </c>
      <c r="K72" s="24">
        <v>87.4</v>
      </c>
    </row>
    <row r="73" spans="2:11" ht="12.75">
      <c r="B73" s="18">
        <v>28</v>
      </c>
      <c r="C73" s="24" t="s">
        <v>188</v>
      </c>
      <c r="D73" s="24">
        <v>90.5</v>
      </c>
      <c r="E73" s="24">
        <v>94.7</v>
      </c>
      <c r="F73" s="32">
        <v>87.2</v>
      </c>
      <c r="G73" s="32">
        <v>87</v>
      </c>
      <c r="H73" s="24" t="s">
        <v>188</v>
      </c>
      <c r="I73" s="24">
        <v>93.6</v>
      </c>
      <c r="J73" s="24">
        <v>91.9</v>
      </c>
      <c r="K73" s="24">
        <v>88.4</v>
      </c>
    </row>
    <row r="74" spans="2:11" ht="12.75">
      <c r="B74" s="18">
        <v>29</v>
      </c>
      <c r="C74" s="24" t="s">
        <v>188</v>
      </c>
      <c r="D74" s="24">
        <v>91.2</v>
      </c>
      <c r="E74" s="24">
        <v>96.1</v>
      </c>
      <c r="F74" s="32">
        <v>87.2</v>
      </c>
      <c r="G74" s="32">
        <v>87.4</v>
      </c>
      <c r="H74" s="24" t="s">
        <v>188</v>
      </c>
      <c r="I74" s="24">
        <v>94.6</v>
      </c>
      <c r="J74" s="24">
        <v>92.8</v>
      </c>
      <c r="K74" s="24">
        <v>90.3</v>
      </c>
    </row>
    <row r="75" spans="2:11" ht="12.75">
      <c r="B75" s="18">
        <v>30</v>
      </c>
      <c r="C75" s="24" t="s">
        <v>188</v>
      </c>
      <c r="D75" s="24" t="s">
        <v>188</v>
      </c>
      <c r="E75" s="24">
        <v>97.4</v>
      </c>
      <c r="F75" s="32">
        <v>91.5</v>
      </c>
      <c r="G75" s="32">
        <v>88.3</v>
      </c>
      <c r="H75" s="24" t="s">
        <v>188</v>
      </c>
      <c r="I75" s="24" t="s">
        <v>188</v>
      </c>
      <c r="J75" s="24">
        <v>93.8</v>
      </c>
      <c r="K75" s="24">
        <v>90.9</v>
      </c>
    </row>
    <row r="76" spans="2:11" ht="12.75">
      <c r="B76" s="18">
        <v>31</v>
      </c>
      <c r="C76" s="24" t="s">
        <v>188</v>
      </c>
      <c r="D76" s="24" t="s">
        <v>188</v>
      </c>
      <c r="E76" s="24">
        <v>98.7</v>
      </c>
      <c r="F76" s="32">
        <v>91.5</v>
      </c>
      <c r="G76" s="32">
        <v>88.5</v>
      </c>
      <c r="H76" s="24" t="s">
        <v>188</v>
      </c>
      <c r="I76" s="24" t="s">
        <v>188</v>
      </c>
      <c r="J76" s="24">
        <v>94.6</v>
      </c>
      <c r="K76" s="24">
        <v>92.2</v>
      </c>
    </row>
    <row r="77" spans="2:11" ht="12.75">
      <c r="B77" s="18">
        <v>32</v>
      </c>
      <c r="C77" s="24" t="s">
        <v>188</v>
      </c>
      <c r="D77" s="24" t="s">
        <v>188</v>
      </c>
      <c r="E77" s="24">
        <v>98.7</v>
      </c>
      <c r="F77" s="32">
        <v>93.6</v>
      </c>
      <c r="G77" s="32">
        <v>89.2</v>
      </c>
      <c r="H77" s="24" t="s">
        <v>188</v>
      </c>
      <c r="I77" s="24" t="s">
        <v>188</v>
      </c>
      <c r="J77" s="24">
        <v>95.5</v>
      </c>
      <c r="K77" s="24">
        <v>93</v>
      </c>
    </row>
    <row r="78" spans="2:11" ht="12.75">
      <c r="B78" s="18">
        <v>33</v>
      </c>
      <c r="C78" s="24" t="s">
        <v>188</v>
      </c>
      <c r="D78" s="24" t="s">
        <v>188</v>
      </c>
      <c r="E78" s="24">
        <v>98.7</v>
      </c>
      <c r="F78" s="32">
        <v>95.7</v>
      </c>
      <c r="G78" s="32">
        <v>89.4</v>
      </c>
      <c r="H78" s="24" t="s">
        <v>188</v>
      </c>
      <c r="I78" s="24" t="s">
        <v>188</v>
      </c>
      <c r="J78" s="24">
        <v>95.8</v>
      </c>
      <c r="K78" s="24">
        <v>93.5</v>
      </c>
    </row>
    <row r="79" spans="2:11" ht="12.75">
      <c r="B79" s="18">
        <v>34</v>
      </c>
      <c r="C79" s="24" t="s">
        <v>188</v>
      </c>
      <c r="D79" s="24" t="s">
        <v>188</v>
      </c>
      <c r="E79" s="24">
        <v>98.7</v>
      </c>
      <c r="F79" s="32">
        <v>95.7</v>
      </c>
      <c r="G79" s="32">
        <v>89.4</v>
      </c>
      <c r="H79" s="24" t="s">
        <v>188</v>
      </c>
      <c r="I79" s="24" t="s">
        <v>188</v>
      </c>
      <c r="J79" s="24">
        <v>96.1</v>
      </c>
      <c r="K79" s="24">
        <v>93.5</v>
      </c>
    </row>
    <row r="80" spans="2:11" ht="12.75">
      <c r="B80" s="18">
        <v>35</v>
      </c>
      <c r="C80" s="24" t="s">
        <v>188</v>
      </c>
      <c r="D80" s="24" t="s">
        <v>188</v>
      </c>
      <c r="E80" s="24">
        <v>98.7</v>
      </c>
      <c r="F80" s="32">
        <v>95.7</v>
      </c>
      <c r="G80" s="32">
        <v>89.7</v>
      </c>
      <c r="H80" s="24" t="s">
        <v>188</v>
      </c>
      <c r="I80" s="24" t="s">
        <v>188</v>
      </c>
      <c r="J80" s="24">
        <v>96.2</v>
      </c>
      <c r="K80" s="24">
        <v>94.4</v>
      </c>
    </row>
    <row r="81" spans="2:11" ht="12.75">
      <c r="B81" s="18">
        <v>36</v>
      </c>
      <c r="C81" s="24" t="s">
        <v>188</v>
      </c>
      <c r="D81" s="24" t="s">
        <v>188</v>
      </c>
      <c r="E81" s="24">
        <v>98.7</v>
      </c>
      <c r="F81" s="32">
        <v>95.7</v>
      </c>
      <c r="G81" s="32">
        <v>89.7</v>
      </c>
      <c r="H81" s="24" t="s">
        <v>188</v>
      </c>
      <c r="I81" s="24" t="s">
        <v>188</v>
      </c>
      <c r="J81" s="24">
        <v>96.5</v>
      </c>
      <c r="K81" s="24">
        <v>95.2</v>
      </c>
    </row>
    <row r="82" spans="2:11" ht="12.75">
      <c r="B82" s="18">
        <v>37</v>
      </c>
      <c r="C82" s="24" t="s">
        <v>188</v>
      </c>
      <c r="D82" s="24" t="s">
        <v>188</v>
      </c>
      <c r="E82" s="24">
        <v>98.7</v>
      </c>
      <c r="F82" s="32">
        <v>95.7</v>
      </c>
      <c r="G82" s="32">
        <v>89.7</v>
      </c>
      <c r="H82" s="24" t="s">
        <v>188</v>
      </c>
      <c r="I82" s="24" t="s">
        <v>188</v>
      </c>
      <c r="J82" s="24">
        <v>96.7</v>
      </c>
      <c r="K82" s="24">
        <v>95.4</v>
      </c>
    </row>
    <row r="83" spans="2:11" ht="12.75">
      <c r="B83" s="18">
        <v>38</v>
      </c>
      <c r="C83" s="24" t="s">
        <v>188</v>
      </c>
      <c r="D83" s="24" t="s">
        <v>188</v>
      </c>
      <c r="E83" s="24">
        <v>98.7</v>
      </c>
      <c r="F83" s="32">
        <v>95.7</v>
      </c>
      <c r="G83" s="32">
        <v>89.7</v>
      </c>
      <c r="H83" s="24" t="s">
        <v>188</v>
      </c>
      <c r="I83" s="24" t="s">
        <v>188</v>
      </c>
      <c r="J83" s="24">
        <v>97.4</v>
      </c>
      <c r="K83" s="24">
        <v>96</v>
      </c>
    </row>
    <row r="84" spans="2:11" ht="12.75">
      <c r="B84" s="18">
        <v>39</v>
      </c>
      <c r="C84" s="24" t="s">
        <v>188</v>
      </c>
      <c r="D84" s="24" t="s">
        <v>188</v>
      </c>
      <c r="E84" s="24">
        <v>98.7</v>
      </c>
      <c r="F84" s="32">
        <v>95.7</v>
      </c>
      <c r="G84" s="32">
        <v>89.7</v>
      </c>
      <c r="H84" s="24" t="s">
        <v>188</v>
      </c>
      <c r="I84" s="24" t="s">
        <v>188</v>
      </c>
      <c r="J84" s="24">
        <v>97.6</v>
      </c>
      <c r="K84" s="24">
        <v>96</v>
      </c>
    </row>
    <row r="85" spans="2:11" ht="12.75">
      <c r="B85" s="18">
        <v>40</v>
      </c>
      <c r="C85" s="24" t="s">
        <v>188</v>
      </c>
      <c r="D85" s="24" t="s">
        <v>188</v>
      </c>
      <c r="E85" s="24" t="s">
        <v>188</v>
      </c>
      <c r="F85" s="32">
        <v>97.9</v>
      </c>
      <c r="G85" s="32">
        <v>89.9</v>
      </c>
      <c r="H85" s="24" t="s">
        <v>188</v>
      </c>
      <c r="I85" s="24" t="s">
        <v>188</v>
      </c>
      <c r="J85" s="24" t="s">
        <v>188</v>
      </c>
      <c r="K85" s="24">
        <v>96</v>
      </c>
    </row>
    <row r="86" spans="3:11" ht="12.75">
      <c r="C86" s="18"/>
      <c r="D86" s="18"/>
      <c r="E86" s="18"/>
      <c r="F86" s="31"/>
      <c r="G86" s="31"/>
      <c r="H86" s="18"/>
      <c r="I86" s="18"/>
      <c r="J86" s="18"/>
      <c r="K86" s="18"/>
    </row>
    <row r="87" spans="2:11" ht="12.75">
      <c r="B87" s="18" t="s">
        <v>178</v>
      </c>
      <c r="C87" s="33">
        <v>174</v>
      </c>
      <c r="D87" s="33">
        <v>148</v>
      </c>
      <c r="E87" s="33">
        <v>76</v>
      </c>
      <c r="F87" s="34">
        <v>47</v>
      </c>
      <c r="G87" s="34">
        <v>445</v>
      </c>
      <c r="H87" s="33">
        <v>496</v>
      </c>
      <c r="I87" s="33">
        <v>704</v>
      </c>
      <c r="J87" s="33">
        <v>664</v>
      </c>
      <c r="K87" s="33">
        <v>372</v>
      </c>
    </row>
    <row r="88" spans="1:11" ht="12.75">
      <c r="A88" s="19"/>
      <c r="B88" s="19"/>
      <c r="C88" s="19"/>
      <c r="D88" s="19"/>
      <c r="E88" s="19"/>
      <c r="F88" s="46"/>
      <c r="G88" s="19"/>
      <c r="H88" s="19"/>
      <c r="I88" s="19"/>
      <c r="J88" s="19"/>
      <c r="K88" s="19"/>
    </row>
    <row r="89" spans="1:6" ht="12.75">
      <c r="A89" s="26" t="s">
        <v>332</v>
      </c>
      <c r="F89" s="35"/>
    </row>
    <row r="90" spans="2:11" ht="12.75">
      <c r="B90" s="18">
        <v>13</v>
      </c>
      <c r="C90" s="24">
        <v>0</v>
      </c>
      <c r="D90" s="24">
        <v>0.7</v>
      </c>
      <c r="E90" s="24">
        <v>0</v>
      </c>
      <c r="F90" s="32">
        <v>0</v>
      </c>
      <c r="G90" s="32">
        <v>0.2</v>
      </c>
      <c r="H90" s="24">
        <v>0.2</v>
      </c>
      <c r="I90" s="24">
        <v>0</v>
      </c>
      <c r="J90" s="24">
        <v>0</v>
      </c>
      <c r="K90" s="24">
        <v>0</v>
      </c>
    </row>
    <row r="91" spans="2:11" ht="12.75">
      <c r="B91" s="18">
        <v>14</v>
      </c>
      <c r="C91" s="24">
        <v>1.1</v>
      </c>
      <c r="D91" s="24">
        <v>0.7</v>
      </c>
      <c r="E91" s="24">
        <v>0</v>
      </c>
      <c r="F91" s="32">
        <v>0</v>
      </c>
      <c r="G91" s="32">
        <v>0.7</v>
      </c>
      <c r="H91" s="24">
        <v>0.4</v>
      </c>
      <c r="I91" s="24">
        <v>0.3</v>
      </c>
      <c r="J91" s="24">
        <v>0</v>
      </c>
      <c r="K91" s="24">
        <v>0</v>
      </c>
    </row>
    <row r="92" spans="2:11" ht="12.75">
      <c r="B92" s="18">
        <v>15</v>
      </c>
      <c r="C92" s="24">
        <v>2.3</v>
      </c>
      <c r="D92" s="24">
        <v>0.7</v>
      </c>
      <c r="E92" s="24">
        <v>2.6</v>
      </c>
      <c r="F92" s="32">
        <v>4.3</v>
      </c>
      <c r="G92" s="32">
        <v>2</v>
      </c>
      <c r="H92" s="24">
        <v>0.4</v>
      </c>
      <c r="I92" s="24">
        <v>0.4</v>
      </c>
      <c r="J92" s="24">
        <v>0.2</v>
      </c>
      <c r="K92" s="24">
        <v>0</v>
      </c>
    </row>
    <row r="93" spans="2:11" ht="12.75">
      <c r="B93" s="18">
        <v>16</v>
      </c>
      <c r="C93" s="24">
        <v>10.9</v>
      </c>
      <c r="D93" s="24">
        <v>4.1</v>
      </c>
      <c r="E93" s="24">
        <v>6.6</v>
      </c>
      <c r="F93" s="32">
        <v>8.5</v>
      </c>
      <c r="G93" s="32">
        <v>7.6</v>
      </c>
      <c r="H93" s="24">
        <v>1.2</v>
      </c>
      <c r="I93" s="24">
        <v>2.3</v>
      </c>
      <c r="J93" s="24">
        <v>0.6</v>
      </c>
      <c r="K93" s="24">
        <v>0.8</v>
      </c>
    </row>
    <row r="94" spans="2:11" ht="12.75">
      <c r="B94" s="18">
        <v>17</v>
      </c>
      <c r="C94" s="24">
        <v>17.7</v>
      </c>
      <c r="D94" s="24">
        <v>14.9</v>
      </c>
      <c r="E94" s="24">
        <v>17.1</v>
      </c>
      <c r="F94" s="32">
        <v>10.6</v>
      </c>
      <c r="G94" s="32">
        <v>15.9</v>
      </c>
      <c r="H94" s="24">
        <v>3.8</v>
      </c>
      <c r="I94" s="24">
        <v>3.8</v>
      </c>
      <c r="J94" s="24">
        <v>4.1</v>
      </c>
      <c r="K94" s="24">
        <v>3.8</v>
      </c>
    </row>
    <row r="95" spans="2:11" ht="12.75">
      <c r="B95" s="18">
        <v>18</v>
      </c>
      <c r="C95" s="24">
        <v>26.9</v>
      </c>
      <c r="D95" s="24">
        <v>27</v>
      </c>
      <c r="E95" s="24">
        <v>28.9</v>
      </c>
      <c r="F95" s="32">
        <v>12.8</v>
      </c>
      <c r="G95" s="32">
        <v>25.8</v>
      </c>
      <c r="H95" s="24">
        <v>7.1</v>
      </c>
      <c r="I95" s="24">
        <v>7.6</v>
      </c>
      <c r="J95" s="24">
        <v>9.2</v>
      </c>
      <c r="K95" s="24">
        <v>6.7</v>
      </c>
    </row>
    <row r="96" spans="2:11" ht="12.75">
      <c r="B96" s="18">
        <v>19</v>
      </c>
      <c r="C96" s="24">
        <v>35.4</v>
      </c>
      <c r="D96" s="24">
        <v>37.8</v>
      </c>
      <c r="E96" s="24">
        <v>42.1</v>
      </c>
      <c r="F96" s="32">
        <v>23.4</v>
      </c>
      <c r="G96" s="32">
        <v>36.1</v>
      </c>
      <c r="H96" s="24">
        <v>11.9</v>
      </c>
      <c r="I96" s="24">
        <v>10.9</v>
      </c>
      <c r="J96" s="24">
        <v>15.5</v>
      </c>
      <c r="K96" s="24">
        <v>12.3</v>
      </c>
    </row>
    <row r="97" spans="2:11" ht="12.75">
      <c r="B97" s="18">
        <v>20</v>
      </c>
      <c r="C97" s="24" t="s">
        <v>188</v>
      </c>
      <c r="D97" s="24">
        <v>48.6</v>
      </c>
      <c r="E97" s="24">
        <v>48.7</v>
      </c>
      <c r="F97" s="32">
        <v>40.4</v>
      </c>
      <c r="G97" s="32">
        <v>45.5</v>
      </c>
      <c r="H97" s="24" t="s">
        <v>188</v>
      </c>
      <c r="I97" s="24">
        <v>15</v>
      </c>
      <c r="J97" s="24">
        <v>20.5</v>
      </c>
      <c r="K97" s="24">
        <v>17.2</v>
      </c>
    </row>
    <row r="98" spans="2:11" ht="12.75">
      <c r="B98" s="18">
        <v>21</v>
      </c>
      <c r="C98" s="24" t="s">
        <v>188</v>
      </c>
      <c r="D98" s="24">
        <v>54.1</v>
      </c>
      <c r="E98" s="24">
        <v>64.5</v>
      </c>
      <c r="F98" s="32">
        <v>55.3</v>
      </c>
      <c r="G98" s="32">
        <v>53.6</v>
      </c>
      <c r="H98" s="24" t="s">
        <v>188</v>
      </c>
      <c r="I98" s="24">
        <v>20.6</v>
      </c>
      <c r="J98" s="24">
        <v>27.3</v>
      </c>
      <c r="K98" s="24">
        <v>29</v>
      </c>
    </row>
    <row r="99" spans="2:11" ht="12.75">
      <c r="B99" s="18">
        <v>22</v>
      </c>
      <c r="C99" s="24" t="s">
        <v>188</v>
      </c>
      <c r="D99" s="24">
        <v>60.8</v>
      </c>
      <c r="E99" s="24">
        <v>75</v>
      </c>
      <c r="F99" s="32">
        <v>61.7</v>
      </c>
      <c r="G99" s="32">
        <v>61</v>
      </c>
      <c r="H99" s="24" t="s">
        <v>188</v>
      </c>
      <c r="I99" s="24">
        <v>27.1</v>
      </c>
      <c r="J99" s="24">
        <v>34.9</v>
      </c>
      <c r="K99" s="24">
        <v>41.3</v>
      </c>
    </row>
    <row r="100" spans="2:11" ht="12.75">
      <c r="B100" s="18">
        <v>23</v>
      </c>
      <c r="C100" s="24" t="s">
        <v>188</v>
      </c>
      <c r="D100" s="24">
        <v>68.2</v>
      </c>
      <c r="E100" s="24">
        <v>78.9</v>
      </c>
      <c r="F100" s="32">
        <v>68.1</v>
      </c>
      <c r="G100" s="32">
        <v>66.8</v>
      </c>
      <c r="H100" s="24" t="s">
        <v>188</v>
      </c>
      <c r="I100" s="24">
        <v>33.3</v>
      </c>
      <c r="J100" s="24">
        <v>42.5</v>
      </c>
      <c r="K100" s="24">
        <v>52.8</v>
      </c>
    </row>
    <row r="101" spans="2:11" ht="12.75">
      <c r="B101" s="18">
        <v>24</v>
      </c>
      <c r="C101" s="24" t="s">
        <v>188</v>
      </c>
      <c r="D101" s="24">
        <v>72.3</v>
      </c>
      <c r="E101" s="24">
        <v>81.6</v>
      </c>
      <c r="F101" s="32">
        <v>74.5</v>
      </c>
      <c r="G101" s="32">
        <v>70.6</v>
      </c>
      <c r="H101" s="24" t="s">
        <v>188</v>
      </c>
      <c r="I101" s="24">
        <v>40.5</v>
      </c>
      <c r="J101" s="24">
        <v>50.2</v>
      </c>
      <c r="K101" s="24">
        <v>61.1</v>
      </c>
    </row>
    <row r="102" spans="2:11" ht="12.75">
      <c r="B102" s="18">
        <v>25</v>
      </c>
      <c r="C102" s="24" t="s">
        <v>188</v>
      </c>
      <c r="D102" s="24">
        <v>76.4</v>
      </c>
      <c r="E102" s="24">
        <v>82.9</v>
      </c>
      <c r="F102" s="32">
        <v>80.9</v>
      </c>
      <c r="G102" s="32">
        <v>72.9</v>
      </c>
      <c r="H102" s="24" t="s">
        <v>188</v>
      </c>
      <c r="I102" s="24">
        <v>48.4</v>
      </c>
      <c r="J102" s="24">
        <v>57.4</v>
      </c>
      <c r="K102" s="24">
        <v>68.6</v>
      </c>
    </row>
    <row r="103" spans="2:11" ht="12.75">
      <c r="B103" s="18">
        <v>26</v>
      </c>
      <c r="C103" s="24" t="s">
        <v>188</v>
      </c>
      <c r="D103" s="24">
        <v>77</v>
      </c>
      <c r="E103" s="24">
        <v>84.2</v>
      </c>
      <c r="F103" s="32">
        <v>80.9</v>
      </c>
      <c r="G103" s="32">
        <v>73.5</v>
      </c>
      <c r="H103" s="24" t="s">
        <v>188</v>
      </c>
      <c r="I103" s="24">
        <v>54.8</v>
      </c>
      <c r="J103" s="24">
        <v>63.4</v>
      </c>
      <c r="K103" s="24">
        <v>73.7</v>
      </c>
    </row>
    <row r="104" spans="2:11" ht="12.75">
      <c r="B104" s="18">
        <v>27</v>
      </c>
      <c r="C104" s="24" t="s">
        <v>188</v>
      </c>
      <c r="D104" s="24">
        <v>79.7</v>
      </c>
      <c r="E104" s="24">
        <v>88.2</v>
      </c>
      <c r="F104" s="32">
        <v>85.1</v>
      </c>
      <c r="G104" s="32">
        <v>76</v>
      </c>
      <c r="H104" s="24" t="s">
        <v>188</v>
      </c>
      <c r="I104" s="24">
        <v>61.7</v>
      </c>
      <c r="J104" s="24">
        <v>67.8</v>
      </c>
      <c r="K104" s="24">
        <v>77.2</v>
      </c>
    </row>
    <row r="105" spans="2:11" ht="12.75">
      <c r="B105" s="18">
        <v>28</v>
      </c>
      <c r="C105" s="24" t="s">
        <v>188</v>
      </c>
      <c r="D105" s="24">
        <v>83.8</v>
      </c>
      <c r="E105" s="24">
        <v>88.2</v>
      </c>
      <c r="F105" s="32">
        <v>89.4</v>
      </c>
      <c r="G105" s="32">
        <v>77.8</v>
      </c>
      <c r="H105" s="24" t="s">
        <v>188</v>
      </c>
      <c r="I105" s="24">
        <v>67.2</v>
      </c>
      <c r="J105" s="24">
        <v>72.3</v>
      </c>
      <c r="K105" s="24">
        <v>80.2</v>
      </c>
    </row>
    <row r="106" spans="2:11" ht="12.75">
      <c r="B106" s="18">
        <v>29</v>
      </c>
      <c r="C106" s="24" t="s">
        <v>188</v>
      </c>
      <c r="D106" s="24">
        <v>85.8</v>
      </c>
      <c r="E106" s="24">
        <v>88.2</v>
      </c>
      <c r="F106" s="32">
        <v>89.4</v>
      </c>
      <c r="G106" s="32">
        <v>78.5</v>
      </c>
      <c r="H106" s="24" t="s">
        <v>188</v>
      </c>
      <c r="I106" s="24">
        <v>72.2</v>
      </c>
      <c r="J106" s="24">
        <v>76.1</v>
      </c>
      <c r="K106" s="24">
        <v>82.8</v>
      </c>
    </row>
    <row r="107" spans="2:11" ht="12.75">
      <c r="B107" s="18">
        <v>30</v>
      </c>
      <c r="C107" s="24" t="s">
        <v>188</v>
      </c>
      <c r="D107" s="24" t="s">
        <v>188</v>
      </c>
      <c r="E107" s="24">
        <v>88.2</v>
      </c>
      <c r="F107" s="32">
        <v>89.4</v>
      </c>
      <c r="G107" s="32">
        <v>78.9</v>
      </c>
      <c r="H107" s="24" t="s">
        <v>188</v>
      </c>
      <c r="I107" s="24" t="s">
        <v>188</v>
      </c>
      <c r="J107" s="24">
        <v>78.5</v>
      </c>
      <c r="K107" s="24">
        <v>84.2</v>
      </c>
    </row>
    <row r="108" spans="2:11" ht="12.75">
      <c r="B108" s="18">
        <v>31</v>
      </c>
      <c r="C108" s="24" t="s">
        <v>188</v>
      </c>
      <c r="D108" s="24" t="s">
        <v>188</v>
      </c>
      <c r="E108" s="24">
        <v>89.5</v>
      </c>
      <c r="F108" s="32">
        <v>89.4</v>
      </c>
      <c r="G108" s="32">
        <v>79.6</v>
      </c>
      <c r="H108" s="24" t="s">
        <v>188</v>
      </c>
      <c r="I108" s="24" t="s">
        <v>188</v>
      </c>
      <c r="J108" s="24">
        <v>81.6</v>
      </c>
      <c r="K108" s="24">
        <v>85.5</v>
      </c>
    </row>
    <row r="109" spans="2:11" ht="12.75">
      <c r="B109" s="18">
        <v>32</v>
      </c>
      <c r="C109" s="24" t="s">
        <v>188</v>
      </c>
      <c r="D109" s="24" t="s">
        <v>188</v>
      </c>
      <c r="E109" s="24">
        <v>90.8</v>
      </c>
      <c r="F109" s="32">
        <v>89.4</v>
      </c>
      <c r="G109" s="32">
        <v>80.3</v>
      </c>
      <c r="H109" s="24" t="s">
        <v>188</v>
      </c>
      <c r="I109" s="24" t="s">
        <v>188</v>
      </c>
      <c r="J109" s="24">
        <v>83.7</v>
      </c>
      <c r="K109" s="24">
        <v>86.6</v>
      </c>
    </row>
    <row r="110" spans="2:11" ht="12.75">
      <c r="B110" s="18">
        <v>33</v>
      </c>
      <c r="C110" s="24" t="s">
        <v>188</v>
      </c>
      <c r="D110" s="24" t="s">
        <v>188</v>
      </c>
      <c r="E110" s="24">
        <v>92.1</v>
      </c>
      <c r="F110" s="32">
        <v>89.4</v>
      </c>
      <c r="G110" s="32">
        <v>80.7</v>
      </c>
      <c r="H110" s="24" t="s">
        <v>188</v>
      </c>
      <c r="I110" s="24" t="s">
        <v>188</v>
      </c>
      <c r="J110" s="24">
        <v>85.8</v>
      </c>
      <c r="K110" s="24">
        <v>87.9</v>
      </c>
    </row>
    <row r="111" spans="2:11" ht="12.75">
      <c r="B111" s="18">
        <v>34</v>
      </c>
      <c r="C111" s="24" t="s">
        <v>188</v>
      </c>
      <c r="D111" s="24" t="s">
        <v>188</v>
      </c>
      <c r="E111" s="24" t="s">
        <v>188</v>
      </c>
      <c r="F111" s="32">
        <v>91.5</v>
      </c>
      <c r="G111" s="32">
        <v>80.9</v>
      </c>
      <c r="H111" s="24" t="s">
        <v>188</v>
      </c>
      <c r="I111" s="24" t="s">
        <v>188</v>
      </c>
      <c r="J111" s="24">
        <v>86.9</v>
      </c>
      <c r="K111" s="24">
        <v>89</v>
      </c>
    </row>
    <row r="112" spans="2:11" ht="12.75">
      <c r="B112" s="18">
        <v>35</v>
      </c>
      <c r="C112" s="24" t="s">
        <v>188</v>
      </c>
      <c r="D112" s="24" t="s">
        <v>188</v>
      </c>
      <c r="E112" s="24" t="s">
        <v>188</v>
      </c>
      <c r="F112" s="32">
        <v>91.5</v>
      </c>
      <c r="G112" s="32">
        <v>80.9</v>
      </c>
      <c r="H112" s="24" t="s">
        <v>188</v>
      </c>
      <c r="I112" s="24" t="s">
        <v>188</v>
      </c>
      <c r="J112" s="24">
        <v>87.7</v>
      </c>
      <c r="K112" s="24">
        <v>89.5</v>
      </c>
    </row>
    <row r="113" spans="2:11" ht="12.75">
      <c r="B113" s="18">
        <v>36</v>
      </c>
      <c r="C113" s="24" t="s">
        <v>188</v>
      </c>
      <c r="D113" s="24" t="s">
        <v>188</v>
      </c>
      <c r="E113" s="24" t="s">
        <v>188</v>
      </c>
      <c r="F113" s="32">
        <v>93.6</v>
      </c>
      <c r="G113" s="32">
        <v>81.4</v>
      </c>
      <c r="H113" s="24" t="s">
        <v>188</v>
      </c>
      <c r="I113" s="24" t="s">
        <v>188</v>
      </c>
      <c r="J113" s="24">
        <v>87.8</v>
      </c>
      <c r="K113" s="24">
        <v>89.5</v>
      </c>
    </row>
    <row r="114" spans="2:11" ht="12.75">
      <c r="B114" s="18">
        <v>37</v>
      </c>
      <c r="C114" s="24" t="s">
        <v>188</v>
      </c>
      <c r="D114" s="24" t="s">
        <v>188</v>
      </c>
      <c r="E114" s="24" t="s">
        <v>188</v>
      </c>
      <c r="F114" s="32" t="s">
        <v>188</v>
      </c>
      <c r="G114" s="32">
        <v>81.6</v>
      </c>
      <c r="H114" s="24" t="s">
        <v>188</v>
      </c>
      <c r="I114" s="24" t="s">
        <v>188</v>
      </c>
      <c r="J114" s="24">
        <v>88.3</v>
      </c>
      <c r="K114" s="24">
        <v>90.1</v>
      </c>
    </row>
    <row r="115" spans="2:11" ht="12.75">
      <c r="B115" s="18">
        <v>38</v>
      </c>
      <c r="C115" s="24" t="s">
        <v>188</v>
      </c>
      <c r="D115" s="24" t="s">
        <v>188</v>
      </c>
      <c r="E115" s="24" t="s">
        <v>188</v>
      </c>
      <c r="F115" s="32" t="s">
        <v>188</v>
      </c>
      <c r="G115" s="32" t="s">
        <v>188</v>
      </c>
      <c r="H115" s="24" t="s">
        <v>188</v>
      </c>
      <c r="I115" s="24" t="s">
        <v>188</v>
      </c>
      <c r="J115" s="24">
        <v>89.2</v>
      </c>
      <c r="K115" s="24">
        <v>90.3</v>
      </c>
    </row>
    <row r="116" spans="2:11" ht="12.75">
      <c r="B116" s="18">
        <v>39</v>
      </c>
      <c r="C116" s="24" t="s">
        <v>188</v>
      </c>
      <c r="D116" s="24" t="s">
        <v>188</v>
      </c>
      <c r="E116" s="24" t="s">
        <v>188</v>
      </c>
      <c r="F116" s="32" t="s">
        <v>188</v>
      </c>
      <c r="G116" s="32" t="s">
        <v>188</v>
      </c>
      <c r="H116" s="24" t="s">
        <v>188</v>
      </c>
      <c r="I116" s="24" t="s">
        <v>188</v>
      </c>
      <c r="J116" s="24">
        <v>89.5</v>
      </c>
      <c r="K116" s="24">
        <v>90.9</v>
      </c>
    </row>
    <row r="117" spans="2:11" ht="12.75">
      <c r="B117" s="18">
        <v>40</v>
      </c>
      <c r="C117" s="24" t="s">
        <v>188</v>
      </c>
      <c r="D117" s="24" t="s">
        <v>188</v>
      </c>
      <c r="E117" s="24" t="s">
        <v>188</v>
      </c>
      <c r="F117" s="32" t="s">
        <v>188</v>
      </c>
      <c r="G117" s="32" t="s">
        <v>188</v>
      </c>
      <c r="H117" s="24" t="s">
        <v>188</v>
      </c>
      <c r="I117" s="24" t="s">
        <v>188</v>
      </c>
      <c r="J117" s="24" t="s">
        <v>188</v>
      </c>
      <c r="K117" s="24" t="s">
        <v>188</v>
      </c>
    </row>
    <row r="118" spans="2:11" ht="12.75">
      <c r="B118" s="18"/>
      <c r="C118" s="18"/>
      <c r="D118" s="18"/>
      <c r="E118" s="18"/>
      <c r="F118" s="31"/>
      <c r="G118" s="31"/>
      <c r="H118" s="18"/>
      <c r="I118" s="18"/>
      <c r="J118" s="18"/>
      <c r="K118" s="18"/>
    </row>
    <row r="119" spans="2:11" ht="12.75">
      <c r="B119" s="18" t="s">
        <v>178</v>
      </c>
      <c r="C119" s="33">
        <v>175</v>
      </c>
      <c r="D119" s="33">
        <v>148</v>
      </c>
      <c r="E119" s="33">
        <v>76</v>
      </c>
      <c r="F119" s="34">
        <v>47</v>
      </c>
      <c r="G119" s="34">
        <v>446</v>
      </c>
      <c r="H119" s="33">
        <v>496</v>
      </c>
      <c r="I119" s="33">
        <v>708</v>
      </c>
      <c r="J119" s="33">
        <v>664</v>
      </c>
      <c r="K119" s="33">
        <v>373</v>
      </c>
    </row>
  </sheetData>
  <mergeCells count="12">
    <mergeCell ref="A1:K1"/>
    <mergeCell ref="A2:K2"/>
    <mergeCell ref="C3:G3"/>
    <mergeCell ref="H3:K3"/>
    <mergeCell ref="C4:K4"/>
    <mergeCell ref="C6:K6"/>
    <mergeCell ref="A52:K52"/>
    <mergeCell ref="A53:K53"/>
    <mergeCell ref="C54:G54"/>
    <mergeCell ref="H54:K54"/>
    <mergeCell ref="C55:K55"/>
    <mergeCell ref="C57:K57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.57421875" style="1" customWidth="1"/>
    <col min="2" max="2" width="52.7109375" style="1" customWidth="1"/>
    <col min="3" max="12" width="8.7109375" style="1" customWidth="1"/>
    <col min="13" max="61" width="10.7109375" style="1" customWidth="1"/>
    <col min="62" max="16384" width="9.140625" style="1" customWidth="1"/>
  </cols>
  <sheetData>
    <row r="1" spans="1:10" ht="12.75">
      <c r="A1" s="86" t="s">
        <v>252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253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spans="1:10" ht="12.75">
      <c r="A7" s="40" t="s">
        <v>327</v>
      </c>
      <c r="B7" s="21"/>
      <c r="C7" s="41"/>
      <c r="D7" s="41"/>
      <c r="E7" s="41"/>
      <c r="F7" s="41"/>
      <c r="G7" s="41"/>
      <c r="H7" s="41"/>
      <c r="I7" s="41"/>
      <c r="J7" s="41"/>
    </row>
    <row r="8" spans="1:10" ht="12.75">
      <c r="A8" s="19"/>
      <c r="B8" s="19" t="s">
        <v>254</v>
      </c>
      <c r="C8" s="19"/>
      <c r="D8" s="19"/>
      <c r="E8" s="43">
        <v>6.2785</v>
      </c>
      <c r="F8" s="43">
        <v>6.3201</v>
      </c>
      <c r="G8" s="43">
        <v>6.0182</v>
      </c>
      <c r="H8" s="43">
        <v>6.4133</v>
      </c>
      <c r="I8" s="43">
        <v>6.3818</v>
      </c>
      <c r="J8" s="43">
        <v>5.751</v>
      </c>
    </row>
    <row r="9" spans="1:10" ht="12.75">
      <c r="A9" s="40" t="s">
        <v>328</v>
      </c>
      <c r="B9" s="21"/>
      <c r="C9" s="41"/>
      <c r="D9" s="41"/>
      <c r="E9" s="41"/>
      <c r="F9" s="41"/>
      <c r="G9" s="41"/>
      <c r="H9" s="41"/>
      <c r="I9" s="41"/>
      <c r="J9" s="41"/>
    </row>
    <row r="10" spans="1:10" ht="12.75">
      <c r="A10" s="21"/>
      <c r="B10" s="21" t="s">
        <v>255</v>
      </c>
      <c r="C10" s="24">
        <v>17.2</v>
      </c>
      <c r="D10" s="24">
        <v>17.3</v>
      </c>
      <c r="E10" s="24">
        <v>17.7</v>
      </c>
      <c r="F10" s="24">
        <v>17.9</v>
      </c>
      <c r="G10" s="24">
        <v>18.5</v>
      </c>
      <c r="H10" s="24">
        <v>19.4</v>
      </c>
      <c r="I10" s="24">
        <v>20.2</v>
      </c>
      <c r="J10" s="24">
        <v>21</v>
      </c>
    </row>
    <row r="11" spans="1:2" ht="12.75">
      <c r="A11" s="21"/>
      <c r="B11" s="21" t="s">
        <v>256</v>
      </c>
    </row>
    <row r="12" spans="1:10" ht="12.75">
      <c r="A12" s="21"/>
      <c r="B12" s="21" t="s">
        <v>257</v>
      </c>
      <c r="C12" s="24">
        <v>70.3</v>
      </c>
      <c r="D12" s="24">
        <v>63.7</v>
      </c>
      <c r="E12" s="24">
        <v>62.6</v>
      </c>
      <c r="F12" s="24">
        <v>56</v>
      </c>
      <c r="G12" s="24">
        <v>52.7</v>
      </c>
      <c r="H12" s="24">
        <v>52</v>
      </c>
      <c r="I12" s="24">
        <v>45</v>
      </c>
      <c r="J12" s="24">
        <v>39.4</v>
      </c>
    </row>
    <row r="13" spans="1:10" ht="12.75">
      <c r="A13" s="19"/>
      <c r="B13" s="19" t="s">
        <v>258</v>
      </c>
      <c r="C13" s="20">
        <v>3.7</v>
      </c>
      <c r="D13" s="20">
        <v>5.9</v>
      </c>
      <c r="E13" s="20">
        <v>6.9</v>
      </c>
      <c r="F13" s="20">
        <v>11.6</v>
      </c>
      <c r="G13" s="43">
        <v>7</v>
      </c>
      <c r="H13" s="20">
        <v>6.3</v>
      </c>
      <c r="I13" s="20">
        <v>2.7</v>
      </c>
      <c r="J13" s="20">
        <v>1.4</v>
      </c>
    </row>
    <row r="14" ht="12.75">
      <c r="A14" s="26" t="s">
        <v>329</v>
      </c>
    </row>
    <row r="15" spans="2:10" ht="12.75">
      <c r="B15" s="1" t="s">
        <v>259</v>
      </c>
      <c r="C15" s="18" t="s">
        <v>260</v>
      </c>
      <c r="D15" s="18">
        <v>25.8</v>
      </c>
      <c r="E15" s="18">
        <v>26.1</v>
      </c>
      <c r="F15" s="18">
        <v>25.6</v>
      </c>
      <c r="G15" s="18">
        <v>24.7</v>
      </c>
      <c r="H15" s="18">
        <v>24.7</v>
      </c>
      <c r="I15" s="18">
        <v>23.7</v>
      </c>
      <c r="J15" s="18">
        <v>23.5</v>
      </c>
    </row>
    <row r="16" ht="12.75">
      <c r="B16" s="1" t="s">
        <v>261</v>
      </c>
    </row>
    <row r="17" spans="2:10" ht="12.75">
      <c r="B17" s="1" t="s">
        <v>262</v>
      </c>
      <c r="C17" s="24">
        <v>37</v>
      </c>
      <c r="D17" s="24">
        <v>21.2</v>
      </c>
      <c r="E17" s="24">
        <v>12.4</v>
      </c>
      <c r="F17" s="24">
        <v>9.4</v>
      </c>
      <c r="G17" s="24">
        <v>4</v>
      </c>
      <c r="H17" s="24">
        <v>3.3</v>
      </c>
      <c r="I17" s="24">
        <v>2.6</v>
      </c>
      <c r="J17" s="33">
        <v>0</v>
      </c>
    </row>
    <row r="18" ht="12.75">
      <c r="B18" s="1" t="s">
        <v>263</v>
      </c>
    </row>
    <row r="19" spans="2:10" ht="12.75">
      <c r="B19" s="1" t="s">
        <v>262</v>
      </c>
      <c r="C19" s="18">
        <v>49.9</v>
      </c>
      <c r="D19" s="18">
        <v>32.6</v>
      </c>
      <c r="E19" s="18">
        <v>24.3</v>
      </c>
      <c r="F19" s="18">
        <v>18.9</v>
      </c>
      <c r="G19" s="18">
        <v>19.4</v>
      </c>
      <c r="H19" s="18">
        <v>14.7</v>
      </c>
      <c r="I19" s="18">
        <v>15.2</v>
      </c>
      <c r="J19" s="18">
        <v>13.4</v>
      </c>
    </row>
    <row r="20" spans="2:10" ht="12.75">
      <c r="B20" s="1" t="s">
        <v>264</v>
      </c>
      <c r="E20" s="24">
        <v>1.711</v>
      </c>
      <c r="F20" s="24">
        <v>1.7005</v>
      </c>
      <c r="G20" s="24">
        <v>1.7774</v>
      </c>
      <c r="H20" s="24">
        <v>1.9189</v>
      </c>
      <c r="I20" s="24">
        <v>2.3005</v>
      </c>
      <c r="J20" s="24">
        <v>2.5968</v>
      </c>
    </row>
    <row r="21" spans="1:10" ht="12.75">
      <c r="A21" s="19"/>
      <c r="B21" s="19" t="s">
        <v>265</v>
      </c>
      <c r="C21" s="20"/>
      <c r="D21" s="20"/>
      <c r="E21" s="43">
        <v>26.5</v>
      </c>
      <c r="F21" s="43">
        <v>25.4</v>
      </c>
      <c r="G21" s="43">
        <v>25.8</v>
      </c>
      <c r="H21" s="43">
        <v>20.4</v>
      </c>
      <c r="I21" s="43">
        <v>16.4</v>
      </c>
      <c r="J21" s="43">
        <v>15.6</v>
      </c>
    </row>
    <row r="22" spans="1:10" ht="12.75">
      <c r="A22" s="26" t="s">
        <v>330</v>
      </c>
      <c r="E22" s="24"/>
      <c r="F22" s="24"/>
      <c r="G22" s="24"/>
      <c r="H22" s="24"/>
      <c r="I22" s="24"/>
      <c r="J22" s="24"/>
    </row>
    <row r="23" spans="2:10" ht="12.75">
      <c r="B23" s="1" t="s">
        <v>266</v>
      </c>
      <c r="E23" s="24">
        <v>24.4</v>
      </c>
      <c r="F23" s="24">
        <v>22.7</v>
      </c>
      <c r="G23" s="24">
        <v>21.5</v>
      </c>
      <c r="H23" s="24">
        <v>22.1</v>
      </c>
      <c r="I23" s="24">
        <v>21.9</v>
      </c>
      <c r="J23" s="24">
        <v>22</v>
      </c>
    </row>
    <row r="24" spans="2:10" ht="12.75">
      <c r="B24" s="1" t="s">
        <v>267</v>
      </c>
      <c r="E24" s="24">
        <v>23</v>
      </c>
      <c r="F24" s="18">
        <v>24.3</v>
      </c>
      <c r="G24" s="18" t="s">
        <v>260</v>
      </c>
      <c r="H24" s="18" t="s">
        <v>260</v>
      </c>
      <c r="I24" s="18" t="s">
        <v>260</v>
      </c>
      <c r="J24" s="18" t="s">
        <v>260</v>
      </c>
    </row>
    <row r="25" spans="1:10" ht="12.75">
      <c r="A25" s="26"/>
      <c r="B25" s="1" t="s">
        <v>268</v>
      </c>
      <c r="C25" s="26"/>
      <c r="D25" s="26"/>
      <c r="E25" s="24">
        <v>6.9</v>
      </c>
      <c r="F25" s="24">
        <v>7.6</v>
      </c>
      <c r="G25" s="24">
        <v>7.7</v>
      </c>
      <c r="H25" s="24">
        <v>7.1</v>
      </c>
      <c r="I25" s="24">
        <v>7.2</v>
      </c>
      <c r="J25" s="24">
        <v>7.1</v>
      </c>
    </row>
    <row r="26" ht="12.75">
      <c r="B26" s="1" t="s">
        <v>269</v>
      </c>
    </row>
    <row r="27" spans="1:10" ht="12.75">
      <c r="A27" s="19"/>
      <c r="B27" s="19" t="s">
        <v>270</v>
      </c>
      <c r="C27" s="19"/>
      <c r="D27" s="19"/>
      <c r="E27" s="43">
        <v>59</v>
      </c>
      <c r="F27" s="43">
        <v>47.2</v>
      </c>
      <c r="G27" s="43">
        <v>32.7</v>
      </c>
      <c r="H27" s="43">
        <v>16.9</v>
      </c>
      <c r="I27" s="43">
        <v>11.7</v>
      </c>
      <c r="J27" s="43">
        <v>6.4</v>
      </c>
    </row>
  </sheetData>
  <mergeCells count="4">
    <mergeCell ref="A1:J1"/>
    <mergeCell ref="A2:J2"/>
    <mergeCell ref="C3:J3"/>
    <mergeCell ref="C5:J5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3.28125" style="1" customWidth="1"/>
    <col min="2" max="2" width="49.421875" style="1" bestFit="1" customWidth="1"/>
    <col min="3" max="11" width="8.7109375" style="1" customWidth="1"/>
    <col min="12" max="61" width="10.7109375" style="1" customWidth="1"/>
    <col min="62" max="16384" width="9.140625" style="1" customWidth="1"/>
  </cols>
  <sheetData>
    <row r="1" spans="1:11" ht="12.75">
      <c r="A1" s="86" t="s">
        <v>322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253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11" ht="12.75">
      <c r="A8" s="40" t="s">
        <v>327</v>
      </c>
      <c r="B8" s="21"/>
      <c r="C8" s="41"/>
      <c r="D8" s="41"/>
      <c r="E8" s="41"/>
      <c r="F8" s="31"/>
      <c r="G8" s="31"/>
      <c r="H8" s="41"/>
      <c r="I8" s="41"/>
      <c r="J8" s="41"/>
      <c r="K8" s="41"/>
    </row>
    <row r="9" spans="1:11" ht="12.75">
      <c r="A9" s="40"/>
      <c r="B9" s="21" t="s">
        <v>323</v>
      </c>
      <c r="C9" s="41"/>
      <c r="D9" s="41"/>
      <c r="E9" s="41"/>
      <c r="F9" s="31"/>
      <c r="G9" s="31"/>
      <c r="H9" s="41"/>
      <c r="I9" s="41"/>
      <c r="J9" s="41"/>
      <c r="K9" s="41"/>
    </row>
    <row r="10" spans="1:11" ht="12.75">
      <c r="A10" s="19"/>
      <c r="B10" s="19" t="s">
        <v>324</v>
      </c>
      <c r="C10" s="19"/>
      <c r="D10" s="42">
        <v>5.26</v>
      </c>
      <c r="E10" s="43">
        <v>5.5998</v>
      </c>
      <c r="F10" s="44">
        <v>5.2074</v>
      </c>
      <c r="G10" s="44">
        <v>5.3469</v>
      </c>
      <c r="H10" s="19"/>
      <c r="I10" s="43">
        <v>6.4348</v>
      </c>
      <c r="J10" s="43">
        <v>6.2594</v>
      </c>
      <c r="K10" s="43">
        <v>6.3432</v>
      </c>
    </row>
    <row r="11" spans="1:11" ht="12.75">
      <c r="A11" s="40" t="s">
        <v>328</v>
      </c>
      <c r="B11" s="21"/>
      <c r="C11" s="41"/>
      <c r="D11" s="41"/>
      <c r="E11" s="41"/>
      <c r="F11" s="31"/>
      <c r="G11" s="31"/>
      <c r="H11" s="41"/>
      <c r="I11" s="41"/>
      <c r="J11" s="41"/>
      <c r="K11" s="41"/>
    </row>
    <row r="12" spans="1:11" ht="12.75">
      <c r="A12" s="21"/>
      <c r="B12" s="21" t="s">
        <v>255</v>
      </c>
      <c r="C12" s="24">
        <v>16.5</v>
      </c>
      <c r="D12" s="24">
        <v>17</v>
      </c>
      <c r="E12" s="24">
        <v>17.4</v>
      </c>
      <c r="F12" s="32">
        <v>19.2</v>
      </c>
      <c r="G12" s="32">
        <v>17.1</v>
      </c>
      <c r="H12" s="24">
        <v>17.4</v>
      </c>
      <c r="I12" s="24">
        <v>18</v>
      </c>
      <c r="J12" s="24">
        <v>18.9</v>
      </c>
      <c r="K12" s="24">
        <v>20.7</v>
      </c>
    </row>
    <row r="13" spans="1:7" ht="12.75">
      <c r="A13" s="21"/>
      <c r="B13" s="21" t="s">
        <v>256</v>
      </c>
      <c r="F13" s="35"/>
      <c r="G13" s="45"/>
    </row>
    <row r="14" spans="1:11" ht="12.75">
      <c r="A14" s="21"/>
      <c r="B14" s="21" t="s">
        <v>257</v>
      </c>
      <c r="C14" s="24">
        <v>43.9</v>
      </c>
      <c r="D14" s="24">
        <v>28.5</v>
      </c>
      <c r="E14" s="24">
        <v>25</v>
      </c>
      <c r="F14" s="32">
        <v>13.5</v>
      </c>
      <c r="G14" s="32">
        <v>32.4</v>
      </c>
      <c r="H14" s="24">
        <v>72.1</v>
      </c>
      <c r="I14" s="24">
        <v>63.4</v>
      </c>
      <c r="J14" s="24">
        <v>53.9</v>
      </c>
      <c r="K14" s="24">
        <v>44.4</v>
      </c>
    </row>
    <row r="15" spans="1:11" ht="12.75">
      <c r="A15" s="19"/>
      <c r="B15" s="19" t="s">
        <v>258</v>
      </c>
      <c r="C15" s="20">
        <v>2.3</v>
      </c>
      <c r="D15" s="20">
        <v>6.8</v>
      </c>
      <c r="E15" s="20">
        <v>1.3</v>
      </c>
      <c r="F15" s="29">
        <v>0</v>
      </c>
      <c r="G15" s="44">
        <v>6.1</v>
      </c>
      <c r="H15" s="20">
        <v>2.8</v>
      </c>
      <c r="I15" s="20">
        <v>7.8</v>
      </c>
      <c r="J15" s="20">
        <v>7.2</v>
      </c>
      <c r="K15" s="20">
        <v>2.4</v>
      </c>
    </row>
    <row r="16" spans="1:7" ht="12.75">
      <c r="A16" s="26" t="s">
        <v>329</v>
      </c>
      <c r="F16" s="35"/>
      <c r="G16" s="35"/>
    </row>
    <row r="17" spans="2:11" ht="12.75">
      <c r="B17" s="1" t="s">
        <v>259</v>
      </c>
      <c r="C17" s="18" t="s">
        <v>260</v>
      </c>
      <c r="D17" s="18">
        <v>21.2</v>
      </c>
      <c r="E17" s="18">
        <v>21.1</v>
      </c>
      <c r="F17" s="31">
        <v>21.6</v>
      </c>
      <c r="G17" s="31">
        <v>21.6</v>
      </c>
      <c r="H17" s="18" t="s">
        <v>260</v>
      </c>
      <c r="I17" s="18">
        <v>26.2</v>
      </c>
      <c r="J17" s="18">
        <v>25</v>
      </c>
      <c r="K17" s="18">
        <v>23.8</v>
      </c>
    </row>
    <row r="18" spans="2:7" ht="12.75">
      <c r="B18" s="1" t="s">
        <v>261</v>
      </c>
      <c r="F18" s="35"/>
      <c r="G18" s="45"/>
    </row>
    <row r="19" spans="2:11" ht="12.75">
      <c r="B19" s="1" t="s">
        <v>262</v>
      </c>
      <c r="C19" s="24">
        <v>36</v>
      </c>
      <c r="D19" s="24">
        <v>19.1</v>
      </c>
      <c r="E19" s="24">
        <v>5.7</v>
      </c>
      <c r="F19" s="32">
        <v>4.5</v>
      </c>
      <c r="G19" s="32">
        <v>20.1</v>
      </c>
      <c r="H19" s="24">
        <v>23.4</v>
      </c>
      <c r="I19" s="24">
        <v>9.3</v>
      </c>
      <c r="J19" s="33">
        <v>3.7</v>
      </c>
      <c r="K19" s="24">
        <v>1.2</v>
      </c>
    </row>
    <row r="20" spans="2:7" ht="12.75">
      <c r="B20" s="1" t="s">
        <v>263</v>
      </c>
      <c r="F20" s="35"/>
      <c r="G20" s="45"/>
    </row>
    <row r="21" spans="2:11" ht="12.75">
      <c r="B21" s="1" t="s">
        <v>325</v>
      </c>
      <c r="C21" s="18">
        <v>51.8</v>
      </c>
      <c r="D21" s="18">
        <v>44.9</v>
      </c>
      <c r="E21" s="18">
        <v>34.3</v>
      </c>
      <c r="F21" s="31">
        <v>27.3</v>
      </c>
      <c r="G21" s="31">
        <v>42.9</v>
      </c>
      <c r="H21" s="18">
        <v>32.9</v>
      </c>
      <c r="I21" s="18">
        <v>17.9</v>
      </c>
      <c r="J21" s="18">
        <v>16.4</v>
      </c>
      <c r="K21" s="18">
        <v>12.1</v>
      </c>
    </row>
    <row r="22" spans="2:11" ht="12.75">
      <c r="B22" s="1" t="s">
        <v>264</v>
      </c>
      <c r="D22" s="24">
        <v>2.277</v>
      </c>
      <c r="E22" s="24">
        <v>2.7763</v>
      </c>
      <c r="F22" s="32">
        <v>3.2979</v>
      </c>
      <c r="G22" s="32">
        <v>2.5941</v>
      </c>
      <c r="H22" s="24"/>
      <c r="I22" s="24">
        <v>1.6314</v>
      </c>
      <c r="J22" s="24">
        <v>1.762</v>
      </c>
      <c r="K22" s="24">
        <v>2.2949</v>
      </c>
    </row>
    <row r="23" spans="1:11" ht="12.75">
      <c r="A23" s="19"/>
      <c r="B23" s="19" t="s">
        <v>265</v>
      </c>
      <c r="C23" s="20"/>
      <c r="D23" s="20">
        <v>14.2</v>
      </c>
      <c r="E23" s="43">
        <v>11.8</v>
      </c>
      <c r="F23" s="44">
        <v>10.6</v>
      </c>
      <c r="G23" s="44">
        <v>21.5</v>
      </c>
      <c r="H23" s="43"/>
      <c r="I23" s="43">
        <v>27.8</v>
      </c>
      <c r="J23" s="43">
        <v>23.9</v>
      </c>
      <c r="K23" s="43">
        <v>17.2</v>
      </c>
    </row>
    <row r="24" spans="1:11" ht="12.75">
      <c r="A24" s="26" t="s">
        <v>330</v>
      </c>
      <c r="E24" s="24"/>
      <c r="F24" s="32"/>
      <c r="G24" s="32"/>
      <c r="H24" s="24"/>
      <c r="I24" s="24"/>
      <c r="J24" s="24"/>
      <c r="K24" s="24"/>
    </row>
    <row r="25" spans="2:11" ht="12.75">
      <c r="B25" s="1" t="s">
        <v>266</v>
      </c>
      <c r="D25" s="18">
        <v>25.5</v>
      </c>
      <c r="E25" s="24">
        <v>20.4</v>
      </c>
      <c r="F25" s="32">
        <v>21.1</v>
      </c>
      <c r="G25" s="32"/>
      <c r="H25" s="24"/>
      <c r="I25" s="24">
        <v>23.3</v>
      </c>
      <c r="J25" s="24">
        <v>21.9</v>
      </c>
      <c r="K25" s="24">
        <v>22</v>
      </c>
    </row>
    <row r="26" spans="2:11" ht="12.75">
      <c r="B26" s="1" t="s">
        <v>267</v>
      </c>
      <c r="D26" s="18">
        <v>20.5</v>
      </c>
      <c r="E26" s="24">
        <v>26.5</v>
      </c>
      <c r="F26" s="31" t="s">
        <v>260</v>
      </c>
      <c r="G26" s="31"/>
      <c r="H26" s="18"/>
      <c r="I26" s="18">
        <v>24.1</v>
      </c>
      <c r="J26" s="18" t="s">
        <v>260</v>
      </c>
      <c r="K26" s="18" t="s">
        <v>260</v>
      </c>
    </row>
    <row r="27" spans="2:11" ht="12.75">
      <c r="B27" s="1" t="s">
        <v>326</v>
      </c>
      <c r="D27" s="24">
        <v>7.4</v>
      </c>
      <c r="E27" s="24">
        <v>8.3</v>
      </c>
      <c r="F27" s="32">
        <v>8</v>
      </c>
      <c r="G27" s="32"/>
      <c r="H27" s="24"/>
      <c r="I27" s="24">
        <v>7.3</v>
      </c>
      <c r="J27" s="24">
        <v>7.4</v>
      </c>
      <c r="K27" s="24">
        <v>7</v>
      </c>
    </row>
    <row r="28" spans="2:11" ht="12.75">
      <c r="B28" s="1" t="s">
        <v>269</v>
      </c>
      <c r="F28" s="35"/>
      <c r="G28" s="35"/>
      <c r="K28" s="24"/>
    </row>
    <row r="29" spans="1:11" ht="12.75">
      <c r="A29" s="19"/>
      <c r="B29" s="19" t="s">
        <v>270</v>
      </c>
      <c r="C29" s="19"/>
      <c r="D29" s="19">
        <v>61.5</v>
      </c>
      <c r="E29" s="43">
        <v>47.8</v>
      </c>
      <c r="F29" s="44">
        <v>24.4</v>
      </c>
      <c r="G29" s="44"/>
      <c r="H29" s="43"/>
      <c r="I29" s="43">
        <v>50.6</v>
      </c>
      <c r="J29" s="43">
        <v>24.4</v>
      </c>
      <c r="K29" s="20">
        <v>8.1</v>
      </c>
    </row>
  </sheetData>
  <mergeCells count="6">
    <mergeCell ref="C4:K4"/>
    <mergeCell ref="C6:K6"/>
    <mergeCell ref="A1:K1"/>
    <mergeCell ref="A2:K2"/>
    <mergeCell ref="C3:G3"/>
    <mergeCell ref="H3:K3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0.421875" style="1" customWidth="1"/>
    <col min="2" max="5" width="15.7109375" style="1" customWidth="1"/>
    <col min="6" max="61" width="10.7109375" style="1" customWidth="1"/>
    <col min="62" max="16384" width="9.140625" style="1" customWidth="1"/>
  </cols>
  <sheetData>
    <row r="1" spans="1:4" ht="12.75">
      <c r="A1" s="86" t="s">
        <v>271</v>
      </c>
      <c r="B1" s="86"/>
      <c r="C1" s="86"/>
      <c r="D1" s="86"/>
    </row>
    <row r="2" spans="1:4" ht="12.75">
      <c r="A2" s="78" t="s">
        <v>272</v>
      </c>
      <c r="B2" s="78"/>
      <c r="C2" s="78"/>
      <c r="D2" s="78"/>
    </row>
    <row r="3" spans="1:4" ht="12.75">
      <c r="A3" s="80" t="s">
        <v>377</v>
      </c>
      <c r="B3" s="80"/>
      <c r="C3" s="80"/>
      <c r="D3" s="80"/>
    </row>
    <row r="4" spans="1:4" ht="12.75">
      <c r="A4" s="59"/>
      <c r="B4" s="59" t="s">
        <v>273</v>
      </c>
      <c r="C4" s="59" t="s">
        <v>273</v>
      </c>
      <c r="D4" s="59" t="s">
        <v>273</v>
      </c>
    </row>
    <row r="5" spans="1:4" ht="12.75">
      <c r="A5" s="19"/>
      <c r="B5" s="19" t="s">
        <v>274</v>
      </c>
      <c r="C5" s="19" t="s">
        <v>275</v>
      </c>
      <c r="D5" s="19" t="s">
        <v>276</v>
      </c>
    </row>
    <row r="6" spans="1:4" ht="12.75">
      <c r="A6" s="21"/>
      <c r="B6" s="21"/>
      <c r="C6" s="21"/>
      <c r="D6" s="21"/>
    </row>
    <row r="7" spans="1:4" ht="12.75">
      <c r="A7" s="21" t="s">
        <v>277</v>
      </c>
      <c r="B7" s="21"/>
      <c r="C7" s="21"/>
      <c r="D7" s="21"/>
    </row>
    <row r="8" spans="1:4" ht="12.75">
      <c r="A8" s="21"/>
      <c r="B8" s="21"/>
      <c r="C8" s="21"/>
      <c r="D8" s="21"/>
    </row>
    <row r="9" spans="1:4" ht="12.75">
      <c r="A9" s="41" t="s">
        <v>146</v>
      </c>
      <c r="B9" s="41">
        <v>296</v>
      </c>
      <c r="C9" s="41">
        <v>52</v>
      </c>
      <c r="D9" s="41">
        <v>8</v>
      </c>
    </row>
    <row r="10" spans="1:4" ht="12.75">
      <c r="A10" s="41" t="s">
        <v>147</v>
      </c>
      <c r="B10" s="41">
        <v>168</v>
      </c>
      <c r="C10" s="41">
        <v>198</v>
      </c>
      <c r="D10" s="41">
        <v>29</v>
      </c>
    </row>
    <row r="11" spans="1:4" ht="12.75">
      <c r="A11" s="41" t="s">
        <v>148</v>
      </c>
      <c r="B11" s="41">
        <v>122</v>
      </c>
      <c r="C11" s="41">
        <v>277</v>
      </c>
      <c r="D11" s="41">
        <v>45</v>
      </c>
    </row>
    <row r="12" spans="1:4" ht="12.75">
      <c r="A12" s="41" t="s">
        <v>149</v>
      </c>
      <c r="B12" s="41">
        <v>64</v>
      </c>
      <c r="C12" s="41">
        <v>358</v>
      </c>
      <c r="D12" s="41">
        <v>80</v>
      </c>
    </row>
    <row r="13" spans="1:4" ht="12.75">
      <c r="A13" s="41" t="s">
        <v>150</v>
      </c>
      <c r="B13" s="41">
        <v>34</v>
      </c>
      <c r="C13" s="41">
        <v>310</v>
      </c>
      <c r="D13" s="41">
        <v>91</v>
      </c>
    </row>
    <row r="14" spans="1:4" ht="12.75">
      <c r="A14" s="41" t="s">
        <v>151</v>
      </c>
      <c r="B14" s="41">
        <v>16</v>
      </c>
      <c r="C14" s="41">
        <v>300</v>
      </c>
      <c r="D14" s="41">
        <v>82</v>
      </c>
    </row>
    <row r="15" spans="1:4" ht="12.75">
      <c r="A15" s="41" t="s">
        <v>152</v>
      </c>
      <c r="B15" s="41">
        <v>6</v>
      </c>
      <c r="C15" s="41">
        <v>203</v>
      </c>
      <c r="D15" s="41">
        <v>57</v>
      </c>
    </row>
    <row r="16" spans="1:4" ht="12.75">
      <c r="A16" s="20" t="s">
        <v>153</v>
      </c>
      <c r="B16" s="20">
        <v>9</v>
      </c>
      <c r="C16" s="20">
        <v>162</v>
      </c>
      <c r="D16" s="20">
        <v>48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8.28125" style="1" customWidth="1"/>
    <col min="2" max="12" width="8.7109375" style="1" customWidth="1"/>
    <col min="13" max="61" width="10.7109375" style="1" customWidth="1"/>
    <col min="62" max="16384" width="9.140625" style="1" customWidth="1"/>
  </cols>
  <sheetData>
    <row r="1" spans="1:10" ht="12.75">
      <c r="A1" s="86" t="s">
        <v>161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162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8" ht="12.75">
      <c r="A8" s="1" t="s">
        <v>173</v>
      </c>
    </row>
    <row r="9" spans="1:10" ht="12.75">
      <c r="A9" s="1" t="s">
        <v>174</v>
      </c>
      <c r="C9" s="18"/>
      <c r="D9" s="18"/>
      <c r="E9" s="18"/>
      <c r="F9" s="18"/>
      <c r="G9" s="18"/>
      <c r="H9" s="18"/>
      <c r="I9" s="18"/>
      <c r="J9" s="18"/>
    </row>
    <row r="10" spans="1:10" ht="12.75">
      <c r="A10" s="26" t="s">
        <v>367</v>
      </c>
      <c r="C10" s="24">
        <v>18</v>
      </c>
      <c r="D10" s="24">
        <v>47.2</v>
      </c>
      <c r="E10" s="24">
        <v>66.2</v>
      </c>
      <c r="F10" s="24">
        <v>70.4</v>
      </c>
      <c r="G10" s="24">
        <v>65.9</v>
      </c>
      <c r="H10" s="24">
        <v>54.9</v>
      </c>
      <c r="I10" s="24">
        <v>35.5</v>
      </c>
      <c r="J10" s="24">
        <v>21.3</v>
      </c>
    </row>
    <row r="11" spans="2:10" ht="12.75">
      <c r="B11" s="1" t="s">
        <v>175</v>
      </c>
      <c r="C11" s="24">
        <v>10.3</v>
      </c>
      <c r="D11" s="24">
        <v>9.2</v>
      </c>
      <c r="E11" s="24">
        <v>6.7</v>
      </c>
      <c r="F11" s="24">
        <v>2.9</v>
      </c>
      <c r="G11" s="24">
        <v>0.4</v>
      </c>
      <c r="H11" s="24">
        <v>0</v>
      </c>
      <c r="I11" s="24">
        <v>0</v>
      </c>
      <c r="J11" s="24">
        <v>0</v>
      </c>
    </row>
    <row r="12" spans="2:10" ht="12.75">
      <c r="B12" s="1" t="s">
        <v>176</v>
      </c>
      <c r="C12" s="24">
        <v>7.5</v>
      </c>
      <c r="D12" s="24">
        <v>35.6</v>
      </c>
      <c r="E12" s="24">
        <v>56.9</v>
      </c>
      <c r="F12" s="24">
        <v>64.3</v>
      </c>
      <c r="G12" s="24">
        <v>60.8</v>
      </c>
      <c r="H12" s="24">
        <v>53.2</v>
      </c>
      <c r="I12" s="24">
        <v>34.5</v>
      </c>
      <c r="J12" s="24">
        <v>20.8</v>
      </c>
    </row>
    <row r="13" spans="2:10" ht="12.75">
      <c r="B13" s="1" t="s">
        <v>177</v>
      </c>
      <c r="C13" s="24">
        <v>0.2</v>
      </c>
      <c r="D13" s="24">
        <v>2.4</v>
      </c>
      <c r="E13" s="24">
        <v>2.6</v>
      </c>
      <c r="F13" s="24">
        <v>3.2</v>
      </c>
      <c r="G13" s="24">
        <v>4.7</v>
      </c>
      <c r="H13" s="24">
        <v>1.6</v>
      </c>
      <c r="I13" s="24">
        <v>1.1</v>
      </c>
      <c r="J13" s="24">
        <v>0.5</v>
      </c>
    </row>
    <row r="14" spans="3:10" ht="12.75">
      <c r="C14" s="24"/>
      <c r="D14" s="24"/>
      <c r="E14" s="24"/>
      <c r="F14" s="24"/>
      <c r="G14" s="24"/>
      <c r="H14" s="24"/>
      <c r="I14" s="24"/>
      <c r="J14" s="24"/>
    </row>
    <row r="15" spans="1:10" ht="12.75">
      <c r="A15" s="26" t="s">
        <v>368</v>
      </c>
      <c r="C15" s="24">
        <v>23</v>
      </c>
      <c r="D15" s="24">
        <v>22.4</v>
      </c>
      <c r="E15" s="24">
        <v>10.8</v>
      </c>
      <c r="F15" s="24">
        <v>8.6</v>
      </c>
      <c r="G15" s="24">
        <v>12</v>
      </c>
      <c r="H15" s="24">
        <v>23.8</v>
      </c>
      <c r="I15" s="24">
        <v>44.5</v>
      </c>
      <c r="J15" s="24">
        <v>52.7</v>
      </c>
    </row>
    <row r="16" spans="2:10" ht="12.75">
      <c r="B16" s="1" t="s">
        <v>175</v>
      </c>
      <c r="C16" s="24">
        <v>15.8</v>
      </c>
      <c r="D16" s="24">
        <v>7.7</v>
      </c>
      <c r="E16" s="24">
        <v>4.5</v>
      </c>
      <c r="F16" s="24">
        <v>1.3</v>
      </c>
      <c r="G16" s="24">
        <v>1.4</v>
      </c>
      <c r="H16" s="24">
        <v>0.8</v>
      </c>
      <c r="I16" s="24">
        <v>0</v>
      </c>
      <c r="J16" s="24">
        <v>0</v>
      </c>
    </row>
    <row r="17" spans="2:10" ht="12.75">
      <c r="B17" s="1" t="s">
        <v>176</v>
      </c>
      <c r="C17" s="24">
        <v>6.5</v>
      </c>
      <c r="D17" s="24">
        <v>13.9</v>
      </c>
      <c r="E17" s="24">
        <v>5.8</v>
      </c>
      <c r="F17" s="24">
        <v>5.2</v>
      </c>
      <c r="G17" s="24">
        <v>9</v>
      </c>
      <c r="H17" s="24">
        <v>20.4</v>
      </c>
      <c r="I17" s="24">
        <v>41.3</v>
      </c>
      <c r="J17" s="24">
        <v>51.5</v>
      </c>
    </row>
    <row r="18" spans="2:10" ht="12.75">
      <c r="B18" s="1" t="s">
        <v>177</v>
      </c>
      <c r="C18" s="24">
        <v>0.7</v>
      </c>
      <c r="D18" s="24">
        <v>0.8</v>
      </c>
      <c r="E18" s="24">
        <v>0.4</v>
      </c>
      <c r="F18" s="24">
        <v>2</v>
      </c>
      <c r="G18" s="24">
        <v>1.6</v>
      </c>
      <c r="H18" s="24">
        <v>2.6</v>
      </c>
      <c r="I18" s="24">
        <v>3.2</v>
      </c>
      <c r="J18" s="24">
        <v>1.2</v>
      </c>
    </row>
    <row r="19" spans="3:10" ht="12.75"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6" t="s">
        <v>369</v>
      </c>
      <c r="C20" s="24">
        <v>13</v>
      </c>
      <c r="D20" s="24">
        <v>16.1</v>
      </c>
      <c r="E20" s="24">
        <v>16.1</v>
      </c>
      <c r="F20" s="24">
        <v>15.5</v>
      </c>
      <c r="G20" s="24">
        <v>15.3</v>
      </c>
      <c r="H20" s="24">
        <v>14.3</v>
      </c>
      <c r="I20" s="24">
        <v>9.8</v>
      </c>
      <c r="J20" s="24">
        <v>6.9</v>
      </c>
    </row>
    <row r="21" spans="2:10" ht="12.75">
      <c r="B21" s="1" t="s">
        <v>175</v>
      </c>
      <c r="C21" s="24">
        <v>11.7</v>
      </c>
      <c r="D21" s="24">
        <v>11.1</v>
      </c>
      <c r="E21" s="24">
        <v>8.8</v>
      </c>
      <c r="F21" s="24">
        <v>3.6</v>
      </c>
      <c r="G21" s="24">
        <v>3</v>
      </c>
      <c r="H21" s="24">
        <v>1.3</v>
      </c>
      <c r="I21" s="24">
        <v>0</v>
      </c>
      <c r="J21" s="24">
        <v>0</v>
      </c>
    </row>
    <row r="22" spans="2:10" ht="12.75">
      <c r="B22" s="1" t="s">
        <v>176</v>
      </c>
      <c r="C22" s="24">
        <v>0.3</v>
      </c>
      <c r="D22" s="24">
        <v>1.2</v>
      </c>
      <c r="E22" s="24">
        <v>0.9</v>
      </c>
      <c r="F22" s="24">
        <v>1.7</v>
      </c>
      <c r="G22" s="24">
        <v>1.2</v>
      </c>
      <c r="H22" s="24">
        <v>1.6</v>
      </c>
      <c r="I22" s="24">
        <v>0.9</v>
      </c>
      <c r="J22" s="24">
        <v>0</v>
      </c>
    </row>
    <row r="23" spans="2:10" ht="12.75">
      <c r="B23" s="1" t="s">
        <v>177</v>
      </c>
      <c r="C23" s="24">
        <v>0.9</v>
      </c>
      <c r="D23" s="24">
        <v>3.7</v>
      </c>
      <c r="E23" s="24">
        <v>6.4</v>
      </c>
      <c r="F23" s="24">
        <v>10.1</v>
      </c>
      <c r="G23" s="24">
        <v>11.1</v>
      </c>
      <c r="H23" s="24">
        <v>11.4</v>
      </c>
      <c r="I23" s="24">
        <v>8.9</v>
      </c>
      <c r="J23" s="24">
        <v>6.9</v>
      </c>
    </row>
    <row r="24" spans="3:10" ht="12.75"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26" t="s">
        <v>370</v>
      </c>
      <c r="C25" s="24">
        <v>46</v>
      </c>
      <c r="D25" s="24">
        <v>14.3</v>
      </c>
      <c r="E25" s="24">
        <v>6.9</v>
      </c>
      <c r="F25" s="24">
        <v>5.6</v>
      </c>
      <c r="G25" s="24">
        <v>6.7</v>
      </c>
      <c r="H25" s="24">
        <v>7</v>
      </c>
      <c r="I25" s="24">
        <v>10.2</v>
      </c>
      <c r="J25" s="24">
        <v>19.2</v>
      </c>
    </row>
    <row r="26" spans="2:10" ht="12.75">
      <c r="B26" s="1" t="s">
        <v>175</v>
      </c>
      <c r="C26" s="24">
        <v>45</v>
      </c>
      <c r="D26" s="24">
        <v>13.6</v>
      </c>
      <c r="E26" s="24">
        <v>5.9</v>
      </c>
      <c r="F26" s="24">
        <v>4.1</v>
      </c>
      <c r="G26" s="24">
        <v>3.3</v>
      </c>
      <c r="H26" s="24">
        <v>2.1</v>
      </c>
      <c r="I26" s="24">
        <v>2.2</v>
      </c>
      <c r="J26" s="24">
        <v>4.7</v>
      </c>
    </row>
    <row r="27" spans="2:10" ht="12.75">
      <c r="B27" s="1" t="s">
        <v>176</v>
      </c>
      <c r="C27" s="24">
        <v>0.3</v>
      </c>
      <c r="D27" s="24">
        <v>0.3</v>
      </c>
      <c r="E27" s="24">
        <v>0.3</v>
      </c>
      <c r="F27" s="24">
        <v>0.8</v>
      </c>
      <c r="G27" s="24">
        <v>0.3</v>
      </c>
      <c r="H27" s="24">
        <v>0.3</v>
      </c>
      <c r="I27" s="24">
        <v>0.3</v>
      </c>
      <c r="J27" s="24">
        <v>0.6</v>
      </c>
    </row>
    <row r="28" spans="2:10" ht="12.75">
      <c r="B28" s="1" t="s">
        <v>177</v>
      </c>
      <c r="C28" s="24">
        <v>0.7</v>
      </c>
      <c r="D28" s="24">
        <v>0.4</v>
      </c>
      <c r="E28" s="24">
        <v>0.7</v>
      </c>
      <c r="F28" s="24">
        <v>0.6</v>
      </c>
      <c r="G28" s="24">
        <v>3.1</v>
      </c>
      <c r="H28" s="24">
        <v>4.6</v>
      </c>
      <c r="I28" s="24">
        <v>7.7</v>
      </c>
      <c r="J28" s="24">
        <v>13.9</v>
      </c>
    </row>
    <row r="29" spans="3:10" ht="12.75">
      <c r="C29" s="24"/>
      <c r="D29" s="24"/>
      <c r="E29" s="24"/>
      <c r="F29" s="24"/>
      <c r="G29" s="24"/>
      <c r="H29" s="24"/>
      <c r="I29" s="24"/>
      <c r="J29" s="24"/>
    </row>
    <row r="30" spans="2:10" ht="12.75">
      <c r="B30" s="1" t="s">
        <v>24</v>
      </c>
      <c r="C30" s="24">
        <v>100</v>
      </c>
      <c r="D30" s="24">
        <v>100</v>
      </c>
      <c r="E30" s="24">
        <v>100</v>
      </c>
      <c r="F30" s="24">
        <v>100</v>
      </c>
      <c r="G30" s="24">
        <v>100</v>
      </c>
      <c r="H30" s="24">
        <v>100</v>
      </c>
      <c r="I30" s="24">
        <v>100</v>
      </c>
      <c r="J30" s="24">
        <v>100</v>
      </c>
    </row>
    <row r="31" spans="3:10" ht="12.75">
      <c r="C31" s="18"/>
      <c r="D31" s="18"/>
      <c r="E31" s="18"/>
      <c r="F31" s="18"/>
      <c r="G31" s="18"/>
      <c r="H31" s="18"/>
      <c r="I31" s="18"/>
      <c r="J31" s="18"/>
    </row>
    <row r="32" spans="2:10" ht="12.75">
      <c r="B32" s="1" t="s">
        <v>178</v>
      </c>
      <c r="C32" s="33">
        <v>348.6</v>
      </c>
      <c r="D32" s="33">
        <v>383.4</v>
      </c>
      <c r="E32" s="33">
        <v>441.7</v>
      </c>
      <c r="F32" s="33">
        <v>504.9</v>
      </c>
      <c r="G32" s="33">
        <v>443</v>
      </c>
      <c r="H32" s="33">
        <v>404.3</v>
      </c>
      <c r="I32" s="33">
        <v>268.8</v>
      </c>
      <c r="J32" s="33">
        <v>219.9</v>
      </c>
    </row>
    <row r="33" spans="1:10" ht="12.75">
      <c r="A33" s="19"/>
      <c r="B33" s="19"/>
      <c r="C33" s="20"/>
      <c r="D33" s="20"/>
      <c r="E33" s="20"/>
      <c r="F33" s="20"/>
      <c r="G33" s="20"/>
      <c r="H33" s="20"/>
      <c r="I33" s="20"/>
      <c r="J33" s="20"/>
    </row>
    <row r="34" spans="3:10" ht="12.75"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26" t="s">
        <v>371</v>
      </c>
      <c r="C35" s="24">
        <v>27.8</v>
      </c>
      <c r="D35" s="24">
        <v>8</v>
      </c>
      <c r="E35" s="24">
        <v>4.3</v>
      </c>
      <c r="F35" s="24">
        <v>2.4</v>
      </c>
      <c r="G35" s="24">
        <v>1.7</v>
      </c>
      <c r="H35" s="24">
        <v>2.7</v>
      </c>
      <c r="I35" s="24">
        <v>1.5</v>
      </c>
      <c r="J35" s="24">
        <v>1.6</v>
      </c>
    </row>
    <row r="36" spans="1:10" ht="12.75">
      <c r="A36" s="26" t="s">
        <v>372</v>
      </c>
      <c r="C36" s="24">
        <v>28.6</v>
      </c>
      <c r="D36" s="24">
        <v>9.4</v>
      </c>
      <c r="E36" s="24">
        <v>5.4</v>
      </c>
      <c r="F36" s="24">
        <v>5.7</v>
      </c>
      <c r="G36" s="24">
        <v>6.2</v>
      </c>
      <c r="H36" s="24">
        <v>6.9</v>
      </c>
      <c r="I36" s="24">
        <v>5.2</v>
      </c>
      <c r="J36" s="24">
        <v>5.2</v>
      </c>
    </row>
    <row r="37" spans="1:10" ht="12.75">
      <c r="A37" s="26" t="s">
        <v>373</v>
      </c>
      <c r="C37" s="24">
        <v>33.1</v>
      </c>
      <c r="D37" s="24">
        <v>13.7</v>
      </c>
      <c r="E37" s="24">
        <v>6.7</v>
      </c>
      <c r="F37" s="24">
        <v>4.6</v>
      </c>
      <c r="G37" s="24">
        <v>4.7</v>
      </c>
      <c r="H37" s="24">
        <v>5.9</v>
      </c>
      <c r="I37" s="24">
        <v>4.9</v>
      </c>
      <c r="J37" s="24">
        <v>5.2</v>
      </c>
    </row>
    <row r="38" spans="1:10" ht="12.75">
      <c r="A38" s="26" t="s">
        <v>374</v>
      </c>
      <c r="C38" s="18">
        <v>1.7</v>
      </c>
      <c r="D38" s="24">
        <v>1.4</v>
      </c>
      <c r="E38" s="24">
        <v>2.7</v>
      </c>
      <c r="F38" s="24">
        <v>2.3</v>
      </c>
      <c r="G38" s="24">
        <v>3.9</v>
      </c>
      <c r="H38" s="24">
        <v>3.9</v>
      </c>
      <c r="I38" s="24">
        <v>8.6</v>
      </c>
      <c r="J38" s="24">
        <v>14.2</v>
      </c>
    </row>
    <row r="39" spans="1:10" ht="12.75">
      <c r="A39" s="57" t="s">
        <v>375</v>
      </c>
      <c r="B39" s="19"/>
      <c r="C39" s="43">
        <v>6.7</v>
      </c>
      <c r="D39" s="43">
        <v>4.7</v>
      </c>
      <c r="E39" s="43">
        <v>2.9</v>
      </c>
      <c r="F39" s="43">
        <v>2.6</v>
      </c>
      <c r="G39" s="43">
        <v>3.4</v>
      </c>
      <c r="H39" s="43">
        <v>5.2</v>
      </c>
      <c r="I39" s="43">
        <v>3.2</v>
      </c>
      <c r="J39" s="43">
        <v>1.4</v>
      </c>
    </row>
    <row r="40" spans="1:10" ht="12.75">
      <c r="A40" s="21"/>
      <c r="B40" s="21"/>
      <c r="C40" s="48"/>
      <c r="D40" s="48"/>
      <c r="E40" s="48"/>
      <c r="F40" s="48"/>
      <c r="G40" s="48"/>
      <c r="H40" s="48"/>
      <c r="I40" s="48"/>
      <c r="J40" s="48"/>
    </row>
    <row r="41" spans="1:10" ht="12.75">
      <c r="A41" s="57" t="s">
        <v>376</v>
      </c>
      <c r="B41" s="19"/>
      <c r="C41" s="43">
        <v>3.7</v>
      </c>
      <c r="D41" s="43">
        <v>3.5</v>
      </c>
      <c r="E41" s="43">
        <v>3.9</v>
      </c>
      <c r="F41" s="43">
        <v>4.1</v>
      </c>
      <c r="G41" s="43">
        <v>3.8</v>
      </c>
      <c r="H41" s="43">
        <v>3.3</v>
      </c>
      <c r="I41" s="43">
        <v>2.7</v>
      </c>
      <c r="J41" s="43">
        <v>2.3</v>
      </c>
    </row>
    <row r="42" spans="1:10" ht="12.75">
      <c r="A42" s="40"/>
      <c r="B42" s="21"/>
      <c r="C42" s="48"/>
      <c r="D42" s="48"/>
      <c r="E42" s="48"/>
      <c r="F42" s="48"/>
      <c r="G42" s="48"/>
      <c r="H42" s="48"/>
      <c r="I42" s="48"/>
      <c r="J42" s="48"/>
    </row>
    <row r="43" spans="1:10" ht="12.75">
      <c r="A43" s="40"/>
      <c r="B43" s="21"/>
      <c r="C43" s="48"/>
      <c r="D43" s="48"/>
      <c r="E43" s="48"/>
      <c r="F43" s="48"/>
      <c r="G43" s="48"/>
      <c r="H43" s="48"/>
      <c r="I43" s="48"/>
      <c r="J43" s="48"/>
    </row>
  </sheetData>
  <mergeCells count="4">
    <mergeCell ref="A1:J1"/>
    <mergeCell ref="A2:J2"/>
    <mergeCell ref="C3:J3"/>
    <mergeCell ref="C5:J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37.8515625" style="1" customWidth="1"/>
    <col min="2" max="11" width="8.7109375" style="1" customWidth="1"/>
    <col min="12" max="60" width="10.7109375" style="1" customWidth="1"/>
    <col min="61" max="16384" width="9.140625" style="1" customWidth="1"/>
  </cols>
  <sheetData>
    <row r="1" spans="1:10" ht="12.75">
      <c r="A1" s="86" t="s">
        <v>278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162</v>
      </c>
      <c r="B2" s="78"/>
      <c r="C2" s="90"/>
      <c r="D2" s="90"/>
      <c r="E2" s="90"/>
      <c r="F2" s="90"/>
      <c r="G2" s="90"/>
      <c r="H2" s="90"/>
      <c r="I2" s="90"/>
      <c r="J2" s="90"/>
    </row>
    <row r="3" spans="1:10" ht="12.75">
      <c r="A3" s="27"/>
      <c r="B3" s="27"/>
      <c r="C3" s="83" t="s">
        <v>46</v>
      </c>
      <c r="D3" s="83"/>
      <c r="E3" s="83"/>
      <c r="F3" s="83"/>
      <c r="G3" s="83" t="s">
        <v>47</v>
      </c>
      <c r="H3" s="83"/>
      <c r="I3" s="83"/>
      <c r="J3" s="83"/>
    </row>
    <row r="4" spans="3:10" ht="12.75">
      <c r="C4" s="89" t="s">
        <v>163</v>
      </c>
      <c r="D4" s="89"/>
      <c r="E4" s="89"/>
      <c r="F4" s="89"/>
      <c r="G4" s="89"/>
      <c r="H4" s="89"/>
      <c r="I4" s="89"/>
      <c r="J4" s="89"/>
    </row>
    <row r="5" spans="1:10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0" t="s">
        <v>279</v>
      </c>
      <c r="H5" s="20" t="s">
        <v>280</v>
      </c>
      <c r="I5" s="20" t="s">
        <v>281</v>
      </c>
      <c r="J5" s="20" t="s">
        <v>282</v>
      </c>
    </row>
    <row r="6" spans="2:10" ht="12.75">
      <c r="B6" s="21"/>
      <c r="C6" s="88" t="s">
        <v>164</v>
      </c>
      <c r="D6" s="88"/>
      <c r="E6" s="88"/>
      <c r="F6" s="88"/>
      <c r="G6" s="88"/>
      <c r="H6" s="88"/>
      <c r="I6" s="88"/>
      <c r="J6" s="88"/>
    </row>
    <row r="7" spans="1:10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0" t="s">
        <v>283</v>
      </c>
      <c r="H7" s="20" t="s">
        <v>284</v>
      </c>
      <c r="I7" s="20" t="s">
        <v>285</v>
      </c>
      <c r="J7" s="20" t="s">
        <v>286</v>
      </c>
    </row>
    <row r="8" ht="12.75">
      <c r="F8" s="35"/>
    </row>
    <row r="9" spans="1:6" ht="12.75">
      <c r="A9" s="1" t="s">
        <v>173</v>
      </c>
      <c r="F9" s="35"/>
    </row>
    <row r="10" spans="1:10" ht="12.75">
      <c r="A10" s="1" t="s">
        <v>287</v>
      </c>
      <c r="C10" s="18"/>
      <c r="D10" s="18"/>
      <c r="E10" s="18"/>
      <c r="F10" s="31"/>
      <c r="G10" s="18"/>
      <c r="H10" s="18"/>
      <c r="I10" s="18"/>
      <c r="J10" s="18"/>
    </row>
    <row r="11" spans="1:10" ht="12.75">
      <c r="A11" s="26" t="s">
        <v>367</v>
      </c>
      <c r="C11" s="24">
        <v>36</v>
      </c>
      <c r="D11" s="24">
        <v>61.5</v>
      </c>
      <c r="E11" s="24">
        <v>56.6</v>
      </c>
      <c r="F11" s="32">
        <v>31.9</v>
      </c>
      <c r="G11" s="24">
        <v>32.5</v>
      </c>
      <c r="H11" s="24">
        <v>69.5</v>
      </c>
      <c r="I11" s="24">
        <v>60.2</v>
      </c>
      <c r="J11" s="24">
        <v>30</v>
      </c>
    </row>
    <row r="12" spans="2:10" ht="12.75">
      <c r="B12" s="1" t="s">
        <v>175</v>
      </c>
      <c r="C12" s="24">
        <v>18.3</v>
      </c>
      <c r="D12" s="24">
        <v>13.5</v>
      </c>
      <c r="E12" s="24">
        <v>0</v>
      </c>
      <c r="F12" s="32">
        <v>0</v>
      </c>
      <c r="G12" s="24">
        <v>8.1</v>
      </c>
      <c r="H12" s="24">
        <v>3.4</v>
      </c>
      <c r="I12" s="24">
        <v>0.3</v>
      </c>
      <c r="J12" s="24">
        <v>0</v>
      </c>
    </row>
    <row r="13" spans="2:10" ht="12.75">
      <c r="B13" s="1" t="s">
        <v>176</v>
      </c>
      <c r="C13" s="24">
        <v>15.4</v>
      </c>
      <c r="D13" s="24">
        <v>41.9</v>
      </c>
      <c r="E13" s="24">
        <v>51.3</v>
      </c>
      <c r="F13" s="32">
        <v>29.8</v>
      </c>
      <c r="G13" s="24">
        <v>23.2</v>
      </c>
      <c r="H13" s="24">
        <v>63.6</v>
      </c>
      <c r="I13" s="24">
        <v>56.9</v>
      </c>
      <c r="J13" s="24">
        <v>29.2</v>
      </c>
    </row>
    <row r="14" spans="2:10" ht="12.75">
      <c r="B14" s="1" t="s">
        <v>177</v>
      </c>
      <c r="C14" s="24">
        <v>2.3</v>
      </c>
      <c r="D14" s="24">
        <v>6.1</v>
      </c>
      <c r="E14" s="24">
        <v>5.3</v>
      </c>
      <c r="F14" s="32">
        <v>2.1</v>
      </c>
      <c r="G14" s="24">
        <v>1.2</v>
      </c>
      <c r="H14" s="24">
        <v>2.5</v>
      </c>
      <c r="I14" s="24">
        <v>3</v>
      </c>
      <c r="J14" s="24">
        <v>0.8</v>
      </c>
    </row>
    <row r="15" spans="3:10" ht="12.75">
      <c r="C15" s="24"/>
      <c r="D15" s="24"/>
      <c r="E15" s="24"/>
      <c r="F15" s="32"/>
      <c r="G15" s="24"/>
      <c r="H15" s="24"/>
      <c r="I15" s="24"/>
      <c r="J15" s="24"/>
    </row>
    <row r="16" spans="1:10" ht="12.75">
      <c r="A16" s="26" t="s">
        <v>368</v>
      </c>
      <c r="C16" s="24">
        <v>12</v>
      </c>
      <c r="D16" s="24">
        <v>4.1</v>
      </c>
      <c r="E16" s="24">
        <v>18.4</v>
      </c>
      <c r="F16" s="32">
        <v>38.3</v>
      </c>
      <c r="G16" s="24">
        <v>25.4</v>
      </c>
      <c r="H16" s="24">
        <v>10.5</v>
      </c>
      <c r="I16" s="24">
        <v>17.6</v>
      </c>
      <c r="J16" s="24">
        <v>48.5</v>
      </c>
    </row>
    <row r="17" spans="2:10" ht="12.75">
      <c r="B17" s="1" t="s">
        <v>175</v>
      </c>
      <c r="C17" s="24">
        <v>8</v>
      </c>
      <c r="D17" s="24">
        <v>2.7</v>
      </c>
      <c r="E17" s="24">
        <v>1.3</v>
      </c>
      <c r="F17" s="32">
        <v>0</v>
      </c>
      <c r="G17" s="24">
        <v>12.7</v>
      </c>
      <c r="H17" s="24">
        <v>3</v>
      </c>
      <c r="I17" s="24">
        <v>0.9</v>
      </c>
      <c r="J17" s="24">
        <v>0</v>
      </c>
    </row>
    <row r="18" spans="2:10" ht="12.75">
      <c r="B18" s="1" t="s">
        <v>176</v>
      </c>
      <c r="C18" s="24">
        <v>4</v>
      </c>
      <c r="D18" s="24">
        <v>1.4</v>
      </c>
      <c r="E18" s="24">
        <v>15.8</v>
      </c>
      <c r="F18" s="32">
        <v>36.2</v>
      </c>
      <c r="G18" s="24">
        <v>11.9</v>
      </c>
      <c r="H18" s="24">
        <v>5.9</v>
      </c>
      <c r="I18" s="24">
        <v>14.5</v>
      </c>
      <c r="J18" s="24">
        <v>46.1</v>
      </c>
    </row>
    <row r="19" spans="2:10" ht="12.75">
      <c r="B19" s="1" t="s">
        <v>177</v>
      </c>
      <c r="C19" s="24">
        <v>0</v>
      </c>
      <c r="D19" s="24">
        <v>0</v>
      </c>
      <c r="E19" s="24">
        <v>1.3</v>
      </c>
      <c r="F19" s="32">
        <v>2.1</v>
      </c>
      <c r="G19" s="24">
        <v>0.8</v>
      </c>
      <c r="H19" s="24">
        <v>1.6</v>
      </c>
      <c r="I19" s="24">
        <v>2.3</v>
      </c>
      <c r="J19" s="24">
        <v>2.4</v>
      </c>
    </row>
    <row r="20" spans="3:10" ht="12.75">
      <c r="C20" s="24"/>
      <c r="D20" s="24"/>
      <c r="E20" s="24"/>
      <c r="F20" s="32"/>
      <c r="G20" s="24"/>
      <c r="H20" s="24"/>
      <c r="I20" s="24"/>
      <c r="J20" s="24"/>
    </row>
    <row r="21" spans="1:10" ht="12.75">
      <c r="A21" s="26" t="s">
        <v>369</v>
      </c>
      <c r="C21" s="24">
        <v>28</v>
      </c>
      <c r="D21" s="24">
        <v>28.4</v>
      </c>
      <c r="E21" s="24">
        <v>21.1</v>
      </c>
      <c r="F21" s="32">
        <v>14.9</v>
      </c>
      <c r="G21" s="24">
        <v>11.1</v>
      </c>
      <c r="H21" s="24">
        <v>13.8</v>
      </c>
      <c r="I21" s="24">
        <v>14.8</v>
      </c>
      <c r="J21" s="24">
        <v>7.8</v>
      </c>
    </row>
    <row r="22" spans="2:10" ht="12.75">
      <c r="B22" s="1" t="s">
        <v>175</v>
      </c>
      <c r="C22" s="24">
        <v>25.7</v>
      </c>
      <c r="D22" s="24">
        <v>17.6</v>
      </c>
      <c r="E22" s="24">
        <v>5.3</v>
      </c>
      <c r="F22" s="32">
        <v>0</v>
      </c>
      <c r="G22" s="24">
        <v>8.1</v>
      </c>
      <c r="H22" s="24" t="s">
        <v>288</v>
      </c>
      <c r="I22" s="24">
        <v>2</v>
      </c>
      <c r="J22" s="24">
        <v>0</v>
      </c>
    </row>
    <row r="23" spans="2:10" ht="12.75">
      <c r="B23" s="1" t="s">
        <v>176</v>
      </c>
      <c r="C23" s="24">
        <v>1.1</v>
      </c>
      <c r="D23" s="24">
        <v>3.4</v>
      </c>
      <c r="E23" s="24">
        <v>0</v>
      </c>
      <c r="F23" s="32">
        <v>0</v>
      </c>
      <c r="G23" s="24">
        <v>0.6</v>
      </c>
      <c r="H23" s="24">
        <v>1.1</v>
      </c>
      <c r="I23" s="24">
        <v>1.5</v>
      </c>
      <c r="J23" s="24">
        <v>0.5</v>
      </c>
    </row>
    <row r="24" spans="2:10" ht="12.75">
      <c r="B24" s="1" t="s">
        <v>177</v>
      </c>
      <c r="C24" s="24">
        <v>1.1</v>
      </c>
      <c r="D24" s="24">
        <v>7.4</v>
      </c>
      <c r="E24" s="24">
        <v>15.8</v>
      </c>
      <c r="F24" s="32">
        <v>14.9</v>
      </c>
      <c r="G24" s="24">
        <v>2.4</v>
      </c>
      <c r="H24" s="24">
        <v>8.5</v>
      </c>
      <c r="I24" s="24">
        <v>11.3</v>
      </c>
      <c r="J24" s="24">
        <v>7.2</v>
      </c>
    </row>
    <row r="25" spans="3:10" ht="12.75">
      <c r="C25" s="24"/>
      <c r="D25" s="24"/>
      <c r="E25" s="24"/>
      <c r="F25" s="32"/>
      <c r="G25" s="24"/>
      <c r="H25" s="24"/>
      <c r="I25" s="24"/>
      <c r="J25" s="24"/>
    </row>
    <row r="26" spans="1:10" ht="12.75">
      <c r="A26" s="26" t="s">
        <v>370</v>
      </c>
      <c r="C26" s="24">
        <v>24</v>
      </c>
      <c r="D26" s="24">
        <v>6.1</v>
      </c>
      <c r="E26" s="24">
        <v>3.9</v>
      </c>
      <c r="F26" s="32">
        <v>14.9</v>
      </c>
      <c r="G26" s="24">
        <v>31</v>
      </c>
      <c r="H26" s="24">
        <v>6.2</v>
      </c>
      <c r="I26" s="24">
        <v>7.4</v>
      </c>
      <c r="J26" s="24">
        <v>13.7</v>
      </c>
    </row>
    <row r="27" spans="2:10" ht="12.75">
      <c r="B27" s="1" t="s">
        <v>175</v>
      </c>
      <c r="C27" s="24">
        <v>23.4</v>
      </c>
      <c r="D27" s="24">
        <v>4.7</v>
      </c>
      <c r="E27" s="24">
        <v>2.6</v>
      </c>
      <c r="F27" s="32">
        <v>4.3</v>
      </c>
      <c r="G27" s="24">
        <v>30</v>
      </c>
      <c r="H27" s="24">
        <v>4.9</v>
      </c>
      <c r="I27" s="24">
        <v>2.9</v>
      </c>
      <c r="J27" s="24">
        <v>3.2</v>
      </c>
    </row>
    <row r="28" spans="2:10" ht="12.75">
      <c r="B28" s="1" t="s">
        <v>176</v>
      </c>
      <c r="C28" s="24">
        <v>0</v>
      </c>
      <c r="D28" s="24">
        <v>0</v>
      </c>
      <c r="E28" s="24">
        <v>0</v>
      </c>
      <c r="F28" s="32">
        <v>4.3</v>
      </c>
      <c r="G28" s="24">
        <v>0.4</v>
      </c>
      <c r="H28" s="24">
        <v>0.6</v>
      </c>
      <c r="I28" s="24">
        <v>0.3</v>
      </c>
      <c r="J28" s="24">
        <v>0</v>
      </c>
    </row>
    <row r="29" spans="2:10" ht="12.75">
      <c r="B29" s="1" t="s">
        <v>177</v>
      </c>
      <c r="C29" s="24">
        <v>0.6</v>
      </c>
      <c r="D29" s="24">
        <v>1.4</v>
      </c>
      <c r="E29" s="24">
        <v>1.3</v>
      </c>
      <c r="F29" s="32">
        <v>6.4</v>
      </c>
      <c r="G29" s="24">
        <v>0.6</v>
      </c>
      <c r="H29" s="24">
        <v>0.7</v>
      </c>
      <c r="I29" s="24">
        <v>4.2</v>
      </c>
      <c r="J29" s="24">
        <v>10.5</v>
      </c>
    </row>
    <row r="30" spans="3:10" ht="12.75">
      <c r="C30" s="24"/>
      <c r="D30" s="24"/>
      <c r="E30" s="24"/>
      <c r="F30" s="32"/>
      <c r="G30" s="24"/>
      <c r="H30" s="24"/>
      <c r="I30" s="24"/>
      <c r="J30" s="24"/>
    </row>
    <row r="31" spans="2:10" ht="12.75">
      <c r="B31" s="1" t="s">
        <v>185</v>
      </c>
      <c r="C31" s="24">
        <v>100</v>
      </c>
      <c r="D31" s="24">
        <v>100</v>
      </c>
      <c r="E31" s="24">
        <v>100</v>
      </c>
      <c r="F31" s="32">
        <v>100</v>
      </c>
      <c r="G31" s="24">
        <v>100</v>
      </c>
      <c r="H31" s="24">
        <v>100</v>
      </c>
      <c r="I31" s="24">
        <v>100</v>
      </c>
      <c r="J31" s="24">
        <v>100</v>
      </c>
    </row>
    <row r="32" spans="3:10" ht="12.75">
      <c r="C32" s="18"/>
      <c r="D32" s="18"/>
      <c r="E32" s="18"/>
      <c r="F32" s="31"/>
      <c r="G32" s="18"/>
      <c r="H32" s="18"/>
      <c r="I32" s="18"/>
      <c r="J32" s="18"/>
    </row>
    <row r="33" spans="2:10" ht="12.75">
      <c r="B33" s="1" t="s">
        <v>178</v>
      </c>
      <c r="C33" s="33">
        <v>175</v>
      </c>
      <c r="D33" s="33">
        <v>148</v>
      </c>
      <c r="E33" s="33">
        <v>76</v>
      </c>
      <c r="F33" s="34">
        <v>47</v>
      </c>
      <c r="G33" s="33">
        <v>496</v>
      </c>
      <c r="H33" s="33">
        <v>708</v>
      </c>
      <c r="I33" s="33">
        <v>663</v>
      </c>
      <c r="J33" s="33">
        <v>373</v>
      </c>
    </row>
    <row r="34" spans="1:10" ht="12.75">
      <c r="A34" s="19"/>
      <c r="B34" s="19"/>
      <c r="C34" s="20"/>
      <c r="D34" s="20"/>
      <c r="E34" s="20"/>
      <c r="F34" s="29"/>
      <c r="G34" s="20"/>
      <c r="H34" s="20"/>
      <c r="I34" s="20"/>
      <c r="J34" s="20"/>
    </row>
    <row r="35" spans="3:10" ht="12.75">
      <c r="C35" s="18"/>
      <c r="D35" s="18"/>
      <c r="E35" s="18"/>
      <c r="F35" s="31"/>
      <c r="G35" s="18"/>
      <c r="H35" s="18"/>
      <c r="I35" s="18"/>
      <c r="J35" s="18"/>
    </row>
    <row r="36" spans="1:10" ht="12.75">
      <c r="A36" s="26" t="s">
        <v>371</v>
      </c>
      <c r="C36" s="24">
        <v>16</v>
      </c>
      <c r="D36" s="24">
        <v>6.8</v>
      </c>
      <c r="E36" s="24">
        <v>2.6</v>
      </c>
      <c r="F36" s="32">
        <v>2.1</v>
      </c>
      <c r="G36" s="24">
        <v>17.9</v>
      </c>
      <c r="H36" s="24">
        <v>2.8</v>
      </c>
      <c r="I36" s="24">
        <v>2.1</v>
      </c>
      <c r="J36" s="24">
        <v>1.6</v>
      </c>
    </row>
    <row r="37" spans="1:10" ht="12.75">
      <c r="A37" s="26" t="s">
        <v>372</v>
      </c>
      <c r="C37" s="24">
        <v>24.6</v>
      </c>
      <c r="D37" s="24">
        <v>23</v>
      </c>
      <c r="E37" s="24">
        <v>23.7</v>
      </c>
      <c r="F37" s="32">
        <v>25.5</v>
      </c>
      <c r="G37" s="24">
        <v>17.1</v>
      </c>
      <c r="H37" s="24">
        <v>3</v>
      </c>
      <c r="I37" s="24">
        <v>5.3</v>
      </c>
      <c r="J37" s="24">
        <v>3.2</v>
      </c>
    </row>
    <row r="38" spans="1:10" ht="12.75">
      <c r="A38" s="26" t="s">
        <v>373</v>
      </c>
      <c r="C38" s="24">
        <v>17.1</v>
      </c>
      <c r="D38" s="24">
        <v>8.8</v>
      </c>
      <c r="E38" s="24">
        <v>6.6</v>
      </c>
      <c r="F38" s="32">
        <v>4.3</v>
      </c>
      <c r="G38" s="24">
        <v>24.2</v>
      </c>
      <c r="H38" s="24">
        <v>4.9</v>
      </c>
      <c r="I38" s="24">
        <v>5.6</v>
      </c>
      <c r="J38" s="24">
        <v>4.8</v>
      </c>
    </row>
    <row r="39" spans="1:10" ht="12.75">
      <c r="A39" s="26" t="s">
        <v>374</v>
      </c>
      <c r="C39" s="18">
        <v>1.7</v>
      </c>
      <c r="D39" s="24">
        <v>1.4</v>
      </c>
      <c r="E39" s="24">
        <v>0</v>
      </c>
      <c r="F39" s="32">
        <v>12.8</v>
      </c>
      <c r="G39" s="24">
        <v>1.8</v>
      </c>
      <c r="H39" s="24">
        <v>2.7</v>
      </c>
      <c r="I39" s="24">
        <v>4.4</v>
      </c>
      <c r="J39" s="24">
        <v>10.7</v>
      </c>
    </row>
    <row r="40" spans="1:10" ht="12.75">
      <c r="A40" s="57" t="s">
        <v>375</v>
      </c>
      <c r="B40" s="19"/>
      <c r="C40" s="43">
        <v>6.3</v>
      </c>
      <c r="D40" s="43">
        <v>7.4</v>
      </c>
      <c r="E40" s="43">
        <v>9.2</v>
      </c>
      <c r="F40" s="44">
        <v>10.6</v>
      </c>
      <c r="G40" s="43">
        <v>5.6</v>
      </c>
      <c r="H40" s="43">
        <v>2.1</v>
      </c>
      <c r="I40" s="43">
        <v>3.9</v>
      </c>
      <c r="J40" s="43">
        <v>1.6</v>
      </c>
    </row>
    <row r="41" spans="1:10" ht="12.75">
      <c r="A41" s="21"/>
      <c r="B41" s="21"/>
      <c r="C41" s="48"/>
      <c r="D41" s="48"/>
      <c r="E41" s="48"/>
      <c r="F41" s="32"/>
      <c r="G41" s="48"/>
      <c r="H41" s="48"/>
      <c r="I41" s="48"/>
      <c r="J41" s="48"/>
    </row>
    <row r="42" spans="1:10" ht="12.75">
      <c r="A42" s="57" t="s">
        <v>376</v>
      </c>
      <c r="B42" s="19"/>
      <c r="C42" s="43">
        <v>3.9</v>
      </c>
      <c r="D42" s="43">
        <v>4.7</v>
      </c>
      <c r="E42" s="43">
        <v>3.9</v>
      </c>
      <c r="F42" s="44">
        <v>3</v>
      </c>
      <c r="G42" s="43">
        <v>3.5</v>
      </c>
      <c r="H42" s="43">
        <v>4</v>
      </c>
      <c r="I42" s="43">
        <v>3.6</v>
      </c>
      <c r="J42" s="43">
        <v>2.5</v>
      </c>
    </row>
    <row r="43" spans="1:10" ht="12.75">
      <c r="A43" s="40"/>
      <c r="B43" s="21"/>
      <c r="C43" s="48"/>
      <c r="D43" s="48"/>
      <c r="E43" s="48"/>
      <c r="F43" s="48"/>
      <c r="G43" s="48"/>
      <c r="H43" s="48"/>
      <c r="I43" s="48"/>
      <c r="J43" s="48"/>
    </row>
  </sheetData>
  <mergeCells count="6">
    <mergeCell ref="C4:J4"/>
    <mergeCell ref="C6:J6"/>
    <mergeCell ref="A1:J1"/>
    <mergeCell ref="A2:J2"/>
    <mergeCell ref="C3:F3"/>
    <mergeCell ref="G3:J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workbookViewId="0" topLeftCell="A1">
      <selection activeCell="A1" sqref="A1:I1"/>
    </sheetView>
  </sheetViews>
  <sheetFormatPr defaultColWidth="9.140625" defaultRowHeight="12.75"/>
  <cols>
    <col min="1" max="1" width="15.7109375" style="1" customWidth="1"/>
    <col min="2" max="12" width="8.7109375" style="1" customWidth="1"/>
    <col min="13" max="60" width="10.7109375" style="1" customWidth="1"/>
    <col min="61" max="16384" width="9.140625" style="1" customWidth="1"/>
  </cols>
  <sheetData>
    <row r="1" spans="1:9" ht="12.75">
      <c r="A1" s="86" t="s">
        <v>179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78" t="s">
        <v>180</v>
      </c>
      <c r="B2" s="78"/>
      <c r="C2" s="78"/>
      <c r="D2" s="78"/>
      <c r="E2" s="78"/>
      <c r="F2" s="78"/>
      <c r="G2" s="78"/>
      <c r="H2" s="78"/>
      <c r="I2" s="78"/>
    </row>
    <row r="3" spans="2:9" ht="12.75">
      <c r="B3" s="87" t="s">
        <v>163</v>
      </c>
      <c r="C3" s="87"/>
      <c r="D3" s="87"/>
      <c r="E3" s="87"/>
      <c r="F3" s="87"/>
      <c r="G3" s="87"/>
      <c r="H3" s="87"/>
      <c r="I3" s="87"/>
    </row>
    <row r="4" spans="1:9" ht="12.75">
      <c r="A4" s="19"/>
      <c r="B4" s="20" t="s">
        <v>146</v>
      </c>
      <c r="C4" s="20" t="s">
        <v>147</v>
      </c>
      <c r="D4" s="20" t="s">
        <v>148</v>
      </c>
      <c r="E4" s="20" t="s">
        <v>149</v>
      </c>
      <c r="F4" s="20" t="s">
        <v>150</v>
      </c>
      <c r="G4" s="20" t="s">
        <v>151</v>
      </c>
      <c r="H4" s="20" t="s">
        <v>152</v>
      </c>
      <c r="I4" s="20" t="s">
        <v>153</v>
      </c>
    </row>
    <row r="5" spans="2:9" ht="12.75">
      <c r="B5" s="88" t="s">
        <v>164</v>
      </c>
      <c r="C5" s="88"/>
      <c r="D5" s="88"/>
      <c r="E5" s="88"/>
      <c r="F5" s="88"/>
      <c r="G5" s="88"/>
      <c r="H5" s="88"/>
      <c r="I5" s="88"/>
    </row>
    <row r="6" spans="1:9" ht="12.75">
      <c r="A6" s="19"/>
      <c r="B6" s="20" t="s">
        <v>165</v>
      </c>
      <c r="C6" s="20" t="s">
        <v>166</v>
      </c>
      <c r="D6" s="20" t="s">
        <v>167</v>
      </c>
      <c r="E6" s="20" t="s">
        <v>168</v>
      </c>
      <c r="F6" s="20" t="s">
        <v>169</v>
      </c>
      <c r="G6" s="20" t="s">
        <v>170</v>
      </c>
      <c r="H6" s="20" t="s">
        <v>171</v>
      </c>
      <c r="I6" s="20" t="s">
        <v>172</v>
      </c>
    </row>
    <row r="7" ht="12.75">
      <c r="A7" s="26" t="s">
        <v>364</v>
      </c>
    </row>
    <row r="8" spans="2:9" ht="12.75">
      <c r="B8" s="24">
        <v>4</v>
      </c>
      <c r="C8" s="24">
        <v>2.3</v>
      </c>
      <c r="D8" s="24">
        <v>1.8</v>
      </c>
      <c r="E8" s="24">
        <v>2.1</v>
      </c>
      <c r="F8" s="24">
        <v>2.8</v>
      </c>
      <c r="G8" s="24">
        <v>4.2</v>
      </c>
      <c r="H8" s="24">
        <v>5.4</v>
      </c>
      <c r="I8" s="24">
        <v>4.7</v>
      </c>
    </row>
    <row r="9" spans="2:9" ht="12.75">
      <c r="B9" s="24">
        <v>25.9</v>
      </c>
      <c r="C9" s="24">
        <v>19.8</v>
      </c>
      <c r="D9" s="24">
        <v>14.3</v>
      </c>
      <c r="E9" s="24">
        <v>12.6</v>
      </c>
      <c r="F9" s="24">
        <v>15.8</v>
      </c>
      <c r="G9" s="24">
        <v>20.1</v>
      </c>
      <c r="H9" s="24">
        <v>21.3</v>
      </c>
      <c r="I9" s="24">
        <v>16.1</v>
      </c>
    </row>
    <row r="10" spans="2:9" ht="12.75">
      <c r="B10" s="24">
        <v>29.1</v>
      </c>
      <c r="C10" s="24">
        <v>26</v>
      </c>
      <c r="D10" s="24">
        <v>24.7</v>
      </c>
      <c r="E10" s="24">
        <v>22.2</v>
      </c>
      <c r="F10" s="24">
        <v>22.6</v>
      </c>
      <c r="G10" s="24">
        <v>21.7</v>
      </c>
      <c r="H10" s="24">
        <v>22.3</v>
      </c>
      <c r="I10" s="24">
        <v>22.5</v>
      </c>
    </row>
    <row r="11" spans="2:9" ht="12.75">
      <c r="B11" s="43">
        <v>41</v>
      </c>
      <c r="C11" s="43">
        <v>52</v>
      </c>
      <c r="D11" s="43">
        <v>59.2</v>
      </c>
      <c r="E11" s="43">
        <v>63.2</v>
      </c>
      <c r="F11" s="43">
        <v>58.8</v>
      </c>
      <c r="G11" s="43">
        <v>53.9</v>
      </c>
      <c r="H11" s="43">
        <v>51</v>
      </c>
      <c r="I11" s="43">
        <v>56.7</v>
      </c>
    </row>
    <row r="12" spans="2:9" ht="12.75">
      <c r="B12" s="24">
        <v>100</v>
      </c>
      <c r="C12" s="24">
        <v>100</v>
      </c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</row>
    <row r="14" ht="12.75">
      <c r="A14" s="26" t="s">
        <v>366</v>
      </c>
    </row>
    <row r="15" spans="2:9" ht="12.75">
      <c r="B15" s="18">
        <v>3.6</v>
      </c>
      <c r="C15" s="18">
        <v>4.1</v>
      </c>
      <c r="D15" s="18">
        <v>4.5</v>
      </c>
      <c r="E15" s="18">
        <v>4.6</v>
      </c>
      <c r="F15" s="18">
        <v>4.6</v>
      </c>
      <c r="G15" s="18">
        <v>4.4</v>
      </c>
      <c r="H15" s="18">
        <v>4.1</v>
      </c>
      <c r="I15" s="18">
        <v>4.6</v>
      </c>
    </row>
    <row r="16" spans="2:9" ht="12.75">
      <c r="B16" s="18"/>
      <c r="C16" s="18"/>
      <c r="D16" s="18"/>
      <c r="E16" s="18"/>
      <c r="F16" s="18"/>
      <c r="G16" s="18"/>
      <c r="H16" s="18"/>
      <c r="I16" s="18"/>
    </row>
    <row r="17" spans="1:9" ht="12.75">
      <c r="A17" s="19"/>
      <c r="B17" s="17">
        <v>343.8</v>
      </c>
      <c r="C17" s="17">
        <v>375.9</v>
      </c>
      <c r="D17" s="17">
        <v>439.6</v>
      </c>
      <c r="E17" s="17">
        <v>502.9</v>
      </c>
      <c r="F17" s="17">
        <v>441.2</v>
      </c>
      <c r="G17" s="17">
        <v>400.3</v>
      </c>
      <c r="H17" s="17">
        <v>268.8</v>
      </c>
      <c r="I17" s="17">
        <v>218.7</v>
      </c>
    </row>
  </sheetData>
  <mergeCells count="4">
    <mergeCell ref="A1:I1"/>
    <mergeCell ref="A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3.00390625" style="1" customWidth="1"/>
    <col min="2" max="15" width="8.7109375" style="1" customWidth="1"/>
    <col min="16" max="61" width="10.7109375" style="1" customWidth="1"/>
    <col min="62" max="16384" width="9.140625" style="1" customWidth="1"/>
  </cols>
  <sheetData>
    <row r="1" spans="1:11" ht="12.75">
      <c r="A1" s="86" t="s">
        <v>289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180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27"/>
      <c r="B3" s="27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7" ht="12.75">
      <c r="A8" s="26" t="s">
        <v>364</v>
      </c>
      <c r="F8" s="30"/>
      <c r="G8" s="30"/>
    </row>
    <row r="9" spans="2:11" ht="12.75">
      <c r="B9" s="1" t="s">
        <v>181</v>
      </c>
      <c r="C9" s="24">
        <v>1.2</v>
      </c>
      <c r="D9" s="24">
        <v>2.8</v>
      </c>
      <c r="E9" s="24">
        <v>2.8</v>
      </c>
      <c r="F9" s="32">
        <v>6.5</v>
      </c>
      <c r="G9" s="32">
        <v>2.5</v>
      </c>
      <c r="H9" s="24">
        <v>3.7</v>
      </c>
      <c r="I9" s="24">
        <v>1.8</v>
      </c>
      <c r="J9" s="24">
        <v>3.3</v>
      </c>
      <c r="K9" s="24">
        <v>5.1</v>
      </c>
    </row>
    <row r="10" spans="2:11" ht="12.75">
      <c r="B10" s="1" t="s">
        <v>182</v>
      </c>
      <c r="C10" s="24">
        <v>9.9</v>
      </c>
      <c r="D10" s="24">
        <v>6.9</v>
      </c>
      <c r="E10" s="24">
        <v>6.9</v>
      </c>
      <c r="F10" s="32">
        <v>0</v>
      </c>
      <c r="G10" s="32">
        <v>7.4</v>
      </c>
      <c r="H10" s="24">
        <v>25.6</v>
      </c>
      <c r="I10" s="24">
        <v>14</v>
      </c>
      <c r="J10" s="24">
        <v>18.5</v>
      </c>
      <c r="K10" s="24">
        <v>19.3</v>
      </c>
    </row>
    <row r="11" spans="2:11" ht="12.75">
      <c r="B11" s="1" t="s">
        <v>183</v>
      </c>
      <c r="C11" s="24">
        <v>18</v>
      </c>
      <c r="D11" s="24">
        <v>9</v>
      </c>
      <c r="E11" s="24">
        <v>8.3</v>
      </c>
      <c r="F11" s="32">
        <v>6.5</v>
      </c>
      <c r="G11" s="32">
        <v>12.2</v>
      </c>
      <c r="H11" s="24">
        <v>29.3</v>
      </c>
      <c r="I11" s="24">
        <v>25.2</v>
      </c>
      <c r="J11" s="24">
        <v>23.3</v>
      </c>
      <c r="K11" s="24">
        <v>24.9</v>
      </c>
    </row>
    <row r="12" spans="2:11" ht="12.75">
      <c r="B12" s="1" t="s">
        <v>184</v>
      </c>
      <c r="C12" s="43">
        <v>70.9</v>
      </c>
      <c r="D12" s="43">
        <v>81.4</v>
      </c>
      <c r="E12" s="43">
        <v>81.9</v>
      </c>
      <c r="F12" s="44">
        <v>87</v>
      </c>
      <c r="G12" s="44">
        <v>77.9</v>
      </c>
      <c r="H12" s="43">
        <v>41.4</v>
      </c>
      <c r="I12" s="43">
        <v>58.9</v>
      </c>
      <c r="J12" s="43">
        <v>54.8</v>
      </c>
      <c r="K12" s="43">
        <v>50.7</v>
      </c>
    </row>
    <row r="13" spans="2:11" ht="12.75">
      <c r="B13" s="1" t="s">
        <v>185</v>
      </c>
      <c r="C13" s="24">
        <v>100</v>
      </c>
      <c r="D13" s="24">
        <v>100</v>
      </c>
      <c r="E13" s="24">
        <v>100</v>
      </c>
      <c r="F13" s="32">
        <v>100</v>
      </c>
      <c r="G13" s="32">
        <v>100</v>
      </c>
      <c r="H13" s="24">
        <v>100</v>
      </c>
      <c r="I13" s="24">
        <v>100</v>
      </c>
      <c r="J13" s="24">
        <v>100</v>
      </c>
      <c r="K13" s="24">
        <v>100</v>
      </c>
    </row>
    <row r="14" spans="1:11" ht="12.75">
      <c r="A14" s="19"/>
      <c r="B14" s="19"/>
      <c r="C14" s="19"/>
      <c r="D14" s="19"/>
      <c r="E14" s="19"/>
      <c r="F14" s="46"/>
      <c r="G14" s="46"/>
      <c r="H14" s="19"/>
      <c r="I14" s="19"/>
      <c r="J14" s="19"/>
      <c r="K14" s="19"/>
    </row>
    <row r="15" spans="1:7" ht="12.75">
      <c r="A15" s="26" t="s">
        <v>365</v>
      </c>
      <c r="B15" s="1" t="s">
        <v>290</v>
      </c>
      <c r="F15" s="35"/>
      <c r="G15" s="35"/>
    </row>
    <row r="16" spans="2:11" ht="12.75">
      <c r="B16" s="1" t="s">
        <v>291</v>
      </c>
      <c r="C16" s="18">
        <v>5.3</v>
      </c>
      <c r="D16" s="18">
        <v>6.6</v>
      </c>
      <c r="E16" s="18">
        <v>7.6</v>
      </c>
      <c r="F16" s="31">
        <v>8.6</v>
      </c>
      <c r="G16" s="31">
        <v>6.5</v>
      </c>
      <c r="H16" s="18">
        <v>3.5</v>
      </c>
      <c r="I16" s="18">
        <v>4.3</v>
      </c>
      <c r="J16" s="18">
        <v>4.3</v>
      </c>
      <c r="K16" s="24">
        <v>4</v>
      </c>
    </row>
    <row r="17" spans="1:11" ht="12.75">
      <c r="A17" s="19"/>
      <c r="B17" s="19"/>
      <c r="C17" s="20"/>
      <c r="D17" s="20"/>
      <c r="E17" s="20"/>
      <c r="F17" s="29"/>
      <c r="G17" s="29"/>
      <c r="H17" s="20"/>
      <c r="I17" s="20"/>
      <c r="J17" s="20"/>
      <c r="K17" s="20"/>
    </row>
    <row r="18" spans="1:11" ht="12.75">
      <c r="A18" s="59"/>
      <c r="B18" s="59" t="s">
        <v>178</v>
      </c>
      <c r="C18" s="60">
        <v>172</v>
      </c>
      <c r="D18" s="60">
        <v>145</v>
      </c>
      <c r="E18" s="60">
        <v>72</v>
      </c>
      <c r="F18" s="55">
        <v>46</v>
      </c>
      <c r="G18" s="55">
        <v>435</v>
      </c>
      <c r="H18" s="60">
        <v>488</v>
      </c>
      <c r="I18" s="60">
        <v>706</v>
      </c>
      <c r="J18" s="60">
        <v>660</v>
      </c>
      <c r="K18" s="60">
        <v>373</v>
      </c>
    </row>
    <row r="19" spans="1:1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</sheetData>
  <mergeCells count="6">
    <mergeCell ref="C4:K4"/>
    <mergeCell ref="C6:K6"/>
    <mergeCell ref="A1:K1"/>
    <mergeCell ref="A2:K2"/>
    <mergeCell ref="C3:G3"/>
    <mergeCell ref="H3:K3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29.57421875" style="1" customWidth="1"/>
    <col min="2" max="12" width="8.7109375" style="1" customWidth="1"/>
    <col min="13" max="61" width="10.7109375" style="1" customWidth="1"/>
    <col min="62" max="16384" width="9.140625" style="1" customWidth="1"/>
  </cols>
  <sheetData>
    <row r="1" spans="1:10" ht="12.75">
      <c r="A1" s="86" t="s">
        <v>186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>
      <c r="A2" s="78" t="s">
        <v>187</v>
      </c>
      <c r="B2" s="78"/>
      <c r="C2" s="78"/>
      <c r="D2" s="78"/>
      <c r="E2" s="78"/>
      <c r="F2" s="78"/>
      <c r="G2" s="78"/>
      <c r="H2" s="78"/>
      <c r="I2" s="78"/>
      <c r="J2" s="78"/>
    </row>
    <row r="3" spans="3:10" ht="12.75">
      <c r="C3" s="87" t="s">
        <v>163</v>
      </c>
      <c r="D3" s="87"/>
      <c r="E3" s="87"/>
      <c r="F3" s="87"/>
      <c r="G3" s="87"/>
      <c r="H3" s="87"/>
      <c r="I3" s="87"/>
      <c r="J3" s="87"/>
    </row>
    <row r="4" spans="1:10" ht="12.75">
      <c r="A4" s="19"/>
      <c r="B4" s="19"/>
      <c r="C4" s="20" t="s">
        <v>146</v>
      </c>
      <c r="D4" s="20" t="s">
        <v>147</v>
      </c>
      <c r="E4" s="20" t="s">
        <v>148</v>
      </c>
      <c r="F4" s="20" t="s">
        <v>149</v>
      </c>
      <c r="G4" s="20" t="s">
        <v>150</v>
      </c>
      <c r="H4" s="20" t="s">
        <v>151</v>
      </c>
      <c r="I4" s="20" t="s">
        <v>152</v>
      </c>
      <c r="J4" s="20" t="s">
        <v>153</v>
      </c>
    </row>
    <row r="5" spans="2:10" ht="12.75">
      <c r="B5" s="21"/>
      <c r="C5" s="88" t="s">
        <v>164</v>
      </c>
      <c r="D5" s="88"/>
      <c r="E5" s="88"/>
      <c r="F5" s="88"/>
      <c r="G5" s="88"/>
      <c r="H5" s="88"/>
      <c r="I5" s="88"/>
      <c r="J5" s="88"/>
    </row>
    <row r="6" spans="1:10" ht="12.75">
      <c r="A6" s="19"/>
      <c r="B6" s="19"/>
      <c r="C6" s="20" t="s">
        <v>165</v>
      </c>
      <c r="D6" s="20" t="s">
        <v>166</v>
      </c>
      <c r="E6" s="20" t="s">
        <v>167</v>
      </c>
      <c r="F6" s="20" t="s">
        <v>168</v>
      </c>
      <c r="G6" s="20" t="s">
        <v>169</v>
      </c>
      <c r="H6" s="20" t="s">
        <v>170</v>
      </c>
      <c r="I6" s="20" t="s">
        <v>171</v>
      </c>
      <c r="J6" s="20" t="s">
        <v>172</v>
      </c>
    </row>
    <row r="7" ht="12.75">
      <c r="A7" s="26" t="s">
        <v>358</v>
      </c>
    </row>
    <row r="8" spans="2:10" ht="12.75">
      <c r="B8" s="18">
        <v>15</v>
      </c>
      <c r="C8" s="24">
        <v>5.1</v>
      </c>
      <c r="D8" s="24">
        <v>3.6</v>
      </c>
      <c r="E8" s="24">
        <v>2</v>
      </c>
      <c r="F8" s="24">
        <v>1.2</v>
      </c>
      <c r="G8" s="24">
        <v>0.4</v>
      </c>
      <c r="H8" s="24">
        <v>0.2</v>
      </c>
      <c r="I8" s="24">
        <v>0.9</v>
      </c>
      <c r="J8" s="24">
        <v>0.4</v>
      </c>
    </row>
    <row r="9" spans="2:10" ht="12.75">
      <c r="B9" s="18">
        <v>16</v>
      </c>
      <c r="C9" s="24">
        <v>13</v>
      </c>
      <c r="D9" s="24">
        <v>9.6</v>
      </c>
      <c r="E9" s="24">
        <v>7.2</v>
      </c>
      <c r="F9" s="24">
        <v>4.3</v>
      </c>
      <c r="G9" s="24">
        <v>2.7</v>
      </c>
      <c r="H9" s="24">
        <v>2.4</v>
      </c>
      <c r="I9" s="24">
        <v>2</v>
      </c>
      <c r="J9" s="24">
        <v>1.2</v>
      </c>
    </row>
    <row r="10" spans="2:10" ht="12.75">
      <c r="B10" s="18">
        <v>17</v>
      </c>
      <c r="C10" s="24">
        <v>19.5</v>
      </c>
      <c r="D10" s="24">
        <v>15.6</v>
      </c>
      <c r="E10" s="24">
        <v>13.9</v>
      </c>
      <c r="F10" s="24">
        <v>12</v>
      </c>
      <c r="G10" s="24">
        <v>10.8</v>
      </c>
      <c r="H10" s="24">
        <v>5.1</v>
      </c>
      <c r="I10" s="24">
        <v>7.2</v>
      </c>
      <c r="J10" s="24">
        <v>4.6</v>
      </c>
    </row>
    <row r="11" spans="2:10" ht="12.75">
      <c r="B11" s="18">
        <v>18</v>
      </c>
      <c r="C11" s="24">
        <v>28.7</v>
      </c>
      <c r="D11" s="24">
        <v>26.6</v>
      </c>
      <c r="E11" s="24">
        <v>24.8</v>
      </c>
      <c r="F11" s="24">
        <v>24.7</v>
      </c>
      <c r="G11" s="24">
        <v>19.9</v>
      </c>
      <c r="H11" s="24">
        <v>12.9</v>
      </c>
      <c r="I11" s="24">
        <v>13.8</v>
      </c>
      <c r="J11" s="24">
        <v>10.6</v>
      </c>
    </row>
    <row r="12" spans="2:10" ht="12.75">
      <c r="B12" s="18">
        <v>19</v>
      </c>
      <c r="C12" s="24">
        <v>39.4</v>
      </c>
      <c r="D12" s="24">
        <v>39.9</v>
      </c>
      <c r="E12" s="24">
        <v>37.4</v>
      </c>
      <c r="F12" s="24">
        <v>39.6</v>
      </c>
      <c r="G12" s="24">
        <v>35</v>
      </c>
      <c r="H12" s="24">
        <v>25.6</v>
      </c>
      <c r="I12" s="24">
        <v>24.5</v>
      </c>
      <c r="J12" s="24">
        <v>19.4</v>
      </c>
    </row>
    <row r="13" spans="2:10" ht="12.75">
      <c r="B13" s="18">
        <v>20</v>
      </c>
      <c r="C13" s="58" t="s">
        <v>188</v>
      </c>
      <c r="D13" s="24">
        <v>53.2</v>
      </c>
      <c r="E13" s="24">
        <v>50.9</v>
      </c>
      <c r="F13" s="24">
        <v>52.9</v>
      </c>
      <c r="G13" s="24">
        <v>54.1</v>
      </c>
      <c r="H13" s="24">
        <v>37.5</v>
      </c>
      <c r="I13" s="24">
        <v>37.8</v>
      </c>
      <c r="J13" s="24">
        <v>33.7</v>
      </c>
    </row>
    <row r="14" spans="2:10" ht="12.75">
      <c r="B14" s="18">
        <v>21</v>
      </c>
      <c r="C14" s="58" t="s">
        <v>188</v>
      </c>
      <c r="D14" s="24">
        <v>62.8</v>
      </c>
      <c r="E14" s="24">
        <v>60.7</v>
      </c>
      <c r="F14" s="24">
        <v>65.3</v>
      </c>
      <c r="G14" s="24">
        <v>67.2</v>
      </c>
      <c r="H14" s="24">
        <v>53.6</v>
      </c>
      <c r="I14" s="24">
        <v>53.6</v>
      </c>
      <c r="J14" s="24">
        <v>51.9</v>
      </c>
    </row>
    <row r="15" spans="2:10" ht="12.75">
      <c r="B15" s="18">
        <v>22</v>
      </c>
      <c r="C15" s="58" t="s">
        <v>188</v>
      </c>
      <c r="D15" s="24">
        <v>74.1</v>
      </c>
      <c r="E15" s="24">
        <v>68</v>
      </c>
      <c r="F15" s="24">
        <v>74.2</v>
      </c>
      <c r="G15" s="24">
        <v>74.5</v>
      </c>
      <c r="H15" s="24">
        <v>64.6</v>
      </c>
      <c r="I15" s="24">
        <v>65.2</v>
      </c>
      <c r="J15" s="24">
        <v>64.8</v>
      </c>
    </row>
    <row r="16" spans="2:10" ht="12.75">
      <c r="B16" s="18">
        <v>23</v>
      </c>
      <c r="C16" s="58" t="s">
        <v>188</v>
      </c>
      <c r="D16" s="24">
        <v>79.8</v>
      </c>
      <c r="E16" s="24">
        <v>75.8</v>
      </c>
      <c r="F16" s="24">
        <v>81.2</v>
      </c>
      <c r="G16" s="24">
        <v>78.8</v>
      </c>
      <c r="H16" s="24">
        <v>72.4</v>
      </c>
      <c r="I16" s="24">
        <v>73.2</v>
      </c>
      <c r="J16" s="24">
        <v>74.3</v>
      </c>
    </row>
    <row r="17" spans="2:10" ht="12.75">
      <c r="B17" s="18">
        <v>24</v>
      </c>
      <c r="C17" s="58" t="s">
        <v>188</v>
      </c>
      <c r="D17" s="24">
        <v>85.4</v>
      </c>
      <c r="E17" s="24">
        <v>80.3</v>
      </c>
      <c r="F17" s="24">
        <v>86.2</v>
      </c>
      <c r="G17" s="24">
        <v>82.5</v>
      </c>
      <c r="H17" s="24">
        <v>78.2</v>
      </c>
      <c r="I17" s="24">
        <v>79.6</v>
      </c>
      <c r="J17" s="24">
        <v>78</v>
      </c>
    </row>
    <row r="18" spans="2:10" ht="12.75">
      <c r="B18" s="18">
        <v>25</v>
      </c>
      <c r="C18" s="58" t="s">
        <v>188</v>
      </c>
      <c r="D18" s="24" t="s">
        <v>188</v>
      </c>
      <c r="E18" s="24">
        <v>85.4</v>
      </c>
      <c r="F18" s="24">
        <v>88.9</v>
      </c>
      <c r="G18" s="24">
        <v>85.4</v>
      </c>
      <c r="H18" s="24">
        <v>82.4</v>
      </c>
      <c r="I18" s="24">
        <v>85.1</v>
      </c>
      <c r="J18" s="24">
        <v>81.7</v>
      </c>
    </row>
    <row r="19" spans="2:10" ht="12.75">
      <c r="B19" s="18">
        <v>26</v>
      </c>
      <c r="C19" s="24" t="s">
        <v>188</v>
      </c>
      <c r="D19" s="24" t="s">
        <v>188</v>
      </c>
      <c r="E19" s="24">
        <v>88.6</v>
      </c>
      <c r="F19" s="24">
        <v>90.7</v>
      </c>
      <c r="G19" s="24">
        <v>88</v>
      </c>
      <c r="H19" s="24">
        <v>84.9</v>
      </c>
      <c r="I19" s="24">
        <v>87.6</v>
      </c>
      <c r="J19" s="24">
        <v>82.7</v>
      </c>
    </row>
    <row r="20" spans="2:10" ht="12.75">
      <c r="B20" s="18">
        <v>27</v>
      </c>
      <c r="C20" s="24" t="s">
        <v>188</v>
      </c>
      <c r="D20" s="24" t="s">
        <v>188</v>
      </c>
      <c r="E20" s="24">
        <v>90.3</v>
      </c>
      <c r="F20" s="24">
        <v>92.2</v>
      </c>
      <c r="G20" s="24">
        <v>90.2</v>
      </c>
      <c r="H20" s="24">
        <v>88</v>
      </c>
      <c r="I20" s="24">
        <v>88.9</v>
      </c>
      <c r="J20" s="24">
        <v>86.5</v>
      </c>
    </row>
    <row r="21" spans="2:10" ht="12.75">
      <c r="B21" s="18">
        <v>28</v>
      </c>
      <c r="C21" s="24" t="s">
        <v>188</v>
      </c>
      <c r="D21" s="24" t="s">
        <v>188</v>
      </c>
      <c r="E21" s="24">
        <v>92.2</v>
      </c>
      <c r="F21" s="24">
        <v>93.8</v>
      </c>
      <c r="G21" s="24">
        <v>93.3</v>
      </c>
      <c r="H21" s="24">
        <v>90.6</v>
      </c>
      <c r="I21" s="24">
        <v>89.4</v>
      </c>
      <c r="J21" s="24">
        <v>87.9</v>
      </c>
    </row>
    <row r="22" spans="2:10" ht="12.75">
      <c r="B22" s="18">
        <v>29</v>
      </c>
      <c r="C22" s="24" t="s">
        <v>188</v>
      </c>
      <c r="D22" s="24" t="s">
        <v>188</v>
      </c>
      <c r="E22" s="24">
        <v>93.3</v>
      </c>
      <c r="F22" s="24">
        <v>94.7</v>
      </c>
      <c r="G22" s="24">
        <v>94</v>
      </c>
      <c r="H22" s="24">
        <v>91.8</v>
      </c>
      <c r="I22" s="24">
        <v>91</v>
      </c>
      <c r="J22" s="24">
        <v>90.1</v>
      </c>
    </row>
    <row r="23" spans="2:10" ht="12.75">
      <c r="B23" s="18">
        <v>30</v>
      </c>
      <c r="C23" s="24" t="s">
        <v>188</v>
      </c>
      <c r="D23" s="24" t="s">
        <v>188</v>
      </c>
      <c r="E23" s="24" t="s">
        <v>188</v>
      </c>
      <c r="F23" s="24">
        <v>95.6</v>
      </c>
      <c r="G23" s="24">
        <v>94.4</v>
      </c>
      <c r="H23" s="24">
        <v>93.7</v>
      </c>
      <c r="I23" s="24">
        <v>91.4</v>
      </c>
      <c r="J23" s="24">
        <v>91.2</v>
      </c>
    </row>
    <row r="24" spans="2:10" ht="12.75">
      <c r="B24" s="18">
        <v>31</v>
      </c>
      <c r="C24" s="24" t="s">
        <v>188</v>
      </c>
      <c r="D24" s="24" t="s">
        <v>188</v>
      </c>
      <c r="E24" s="24" t="s">
        <v>188</v>
      </c>
      <c r="F24" s="24">
        <v>96.1</v>
      </c>
      <c r="G24" s="24">
        <v>95.2</v>
      </c>
      <c r="H24" s="24">
        <v>94.6</v>
      </c>
      <c r="I24" s="24">
        <v>93.5</v>
      </c>
      <c r="J24" s="24">
        <v>91.2</v>
      </c>
    </row>
    <row r="25" spans="2:10" ht="12.75">
      <c r="B25" s="18">
        <v>32</v>
      </c>
      <c r="C25" s="24" t="s">
        <v>188</v>
      </c>
      <c r="D25" s="24" t="s">
        <v>188</v>
      </c>
      <c r="E25" s="24" t="s">
        <v>188</v>
      </c>
      <c r="F25" s="24">
        <v>96.4</v>
      </c>
      <c r="G25" s="24">
        <v>95.9</v>
      </c>
      <c r="H25" s="24">
        <v>95.2</v>
      </c>
      <c r="I25" s="24">
        <v>94.6</v>
      </c>
      <c r="J25" s="24">
        <v>91.7</v>
      </c>
    </row>
    <row r="26" spans="2:10" ht="12.75">
      <c r="B26" s="18">
        <v>33</v>
      </c>
      <c r="C26" s="24" t="s">
        <v>188</v>
      </c>
      <c r="D26" s="24" t="s">
        <v>188</v>
      </c>
      <c r="E26" s="24" t="s">
        <v>188</v>
      </c>
      <c r="F26" s="24">
        <v>96.6</v>
      </c>
      <c r="G26" s="24">
        <v>96.6</v>
      </c>
      <c r="H26" s="24">
        <v>95.4</v>
      </c>
      <c r="I26" s="24">
        <v>95.1</v>
      </c>
      <c r="J26" s="24">
        <v>92.6</v>
      </c>
    </row>
    <row r="27" spans="2:10" ht="12.75">
      <c r="B27" s="18">
        <v>34</v>
      </c>
      <c r="C27" s="24" t="s">
        <v>188</v>
      </c>
      <c r="D27" s="24" t="s">
        <v>188</v>
      </c>
      <c r="E27" s="24" t="s">
        <v>188</v>
      </c>
      <c r="F27" s="24">
        <v>96.8</v>
      </c>
      <c r="G27" s="24">
        <v>96.6</v>
      </c>
      <c r="H27" s="24">
        <v>95.9</v>
      </c>
      <c r="I27" s="24">
        <v>95.1</v>
      </c>
      <c r="J27" s="24">
        <v>92.6</v>
      </c>
    </row>
    <row r="28" spans="2:10" ht="12.75">
      <c r="B28" s="18">
        <v>35</v>
      </c>
      <c r="C28" s="24" t="s">
        <v>188</v>
      </c>
      <c r="D28" s="24" t="s">
        <v>188</v>
      </c>
      <c r="E28" s="24" t="s">
        <v>188</v>
      </c>
      <c r="F28" s="24" t="s">
        <v>188</v>
      </c>
      <c r="G28" s="24">
        <v>96.6</v>
      </c>
      <c r="H28" s="24">
        <v>96.1</v>
      </c>
      <c r="I28" s="24">
        <v>96.4</v>
      </c>
      <c r="J28" s="24">
        <v>92.6</v>
      </c>
    </row>
    <row r="29" spans="2:10" ht="12.75">
      <c r="B29" s="18">
        <v>36</v>
      </c>
      <c r="C29" s="24" t="s">
        <v>188</v>
      </c>
      <c r="D29" s="24" t="s">
        <v>188</v>
      </c>
      <c r="E29" s="24" t="s">
        <v>188</v>
      </c>
      <c r="F29" s="24" t="s">
        <v>188</v>
      </c>
      <c r="G29" s="24">
        <v>96.6</v>
      </c>
      <c r="H29" s="24">
        <v>96.7</v>
      </c>
      <c r="I29" s="24">
        <v>97.1</v>
      </c>
      <c r="J29" s="24">
        <v>93.2</v>
      </c>
    </row>
    <row r="30" spans="2:10" ht="12.75">
      <c r="B30" s="18">
        <v>37</v>
      </c>
      <c r="C30" s="24" t="s">
        <v>188</v>
      </c>
      <c r="D30" s="24" t="s">
        <v>188</v>
      </c>
      <c r="E30" s="24" t="s">
        <v>188</v>
      </c>
      <c r="F30" s="24" t="s">
        <v>188</v>
      </c>
      <c r="G30" s="24">
        <v>96.6</v>
      </c>
      <c r="H30" s="24">
        <v>96.9</v>
      </c>
      <c r="I30" s="24">
        <v>97.1</v>
      </c>
      <c r="J30" s="24">
        <v>93.7</v>
      </c>
    </row>
    <row r="31" spans="2:10" ht="12.75">
      <c r="B31" s="18">
        <v>38</v>
      </c>
      <c r="C31" s="24" t="s">
        <v>188</v>
      </c>
      <c r="D31" s="24" t="s">
        <v>188</v>
      </c>
      <c r="E31" s="24" t="s">
        <v>188</v>
      </c>
      <c r="F31" s="24" t="s">
        <v>188</v>
      </c>
      <c r="G31" s="24">
        <v>97.2</v>
      </c>
      <c r="H31" s="24">
        <v>97.8</v>
      </c>
      <c r="I31" s="24">
        <v>97.8</v>
      </c>
      <c r="J31" s="24">
        <v>93.7</v>
      </c>
    </row>
    <row r="32" spans="2:10" ht="12.75">
      <c r="B32" s="18">
        <v>39</v>
      </c>
      <c r="C32" s="24" t="s">
        <v>188</v>
      </c>
      <c r="D32" s="24" t="s">
        <v>188</v>
      </c>
      <c r="E32" s="24" t="s">
        <v>188</v>
      </c>
      <c r="F32" s="24" t="s">
        <v>188</v>
      </c>
      <c r="G32" s="24" t="s">
        <v>188</v>
      </c>
      <c r="H32" s="24">
        <v>97.8</v>
      </c>
      <c r="I32" s="24">
        <v>98.1</v>
      </c>
      <c r="J32" s="24">
        <v>93.7</v>
      </c>
    </row>
    <row r="33" spans="2:10" ht="12.75">
      <c r="B33" s="18">
        <v>40</v>
      </c>
      <c r="C33" s="24" t="s">
        <v>188</v>
      </c>
      <c r="D33" s="24" t="s">
        <v>188</v>
      </c>
      <c r="E33" s="24" t="s">
        <v>188</v>
      </c>
      <c r="F33" s="24" t="s">
        <v>188</v>
      </c>
      <c r="G33" s="24" t="s">
        <v>188</v>
      </c>
      <c r="H33" s="24">
        <v>97.8</v>
      </c>
      <c r="I33" s="24">
        <v>98.4</v>
      </c>
      <c r="J33" s="24">
        <v>93.7</v>
      </c>
    </row>
    <row r="34" spans="3:10" ht="12.75">
      <c r="C34" s="18"/>
      <c r="D34" s="18"/>
      <c r="E34" s="18"/>
      <c r="F34" s="18"/>
      <c r="G34" s="18"/>
      <c r="H34" s="18"/>
      <c r="I34" s="18"/>
      <c r="J34" s="18"/>
    </row>
    <row r="35" spans="2:10" ht="12.75">
      <c r="B35" s="18" t="s">
        <v>178</v>
      </c>
      <c r="C35" s="33">
        <v>347.7</v>
      </c>
      <c r="D35" s="33">
        <v>383.4</v>
      </c>
      <c r="E35" s="33">
        <v>438.6</v>
      </c>
      <c r="F35" s="33">
        <v>504.2</v>
      </c>
      <c r="G35" s="33">
        <v>444.2</v>
      </c>
      <c r="H35" s="33">
        <v>403.6</v>
      </c>
      <c r="I35" s="33">
        <v>268.1</v>
      </c>
      <c r="J35" s="33">
        <v>219.9</v>
      </c>
    </row>
    <row r="36" spans="2:10" ht="12.75"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2.75">
      <c r="A37" s="19"/>
      <c r="B37" s="20" t="s">
        <v>189</v>
      </c>
      <c r="C37" s="20">
        <v>21.1</v>
      </c>
      <c r="D37" s="20">
        <v>20.7</v>
      </c>
      <c r="E37" s="20">
        <v>20.9</v>
      </c>
      <c r="F37" s="20">
        <v>20.8</v>
      </c>
      <c r="G37" s="20">
        <v>20.8</v>
      </c>
      <c r="H37" s="20">
        <v>21.8</v>
      </c>
      <c r="I37" s="20">
        <v>21.8</v>
      </c>
      <c r="J37" s="20">
        <v>21.9</v>
      </c>
    </row>
    <row r="39" ht="12.75">
      <c r="A39" s="26" t="s">
        <v>359</v>
      </c>
    </row>
    <row r="40" spans="2:10" ht="12.75">
      <c r="B40" s="18">
        <v>15</v>
      </c>
      <c r="C40" s="24">
        <v>0</v>
      </c>
      <c r="D40" s="24">
        <v>0.4</v>
      </c>
      <c r="E40" s="24">
        <v>0.3</v>
      </c>
      <c r="F40" s="24">
        <v>0.2</v>
      </c>
      <c r="G40" s="24">
        <v>0</v>
      </c>
      <c r="H40" s="24">
        <v>0.2</v>
      </c>
      <c r="I40" s="24">
        <v>0.9</v>
      </c>
      <c r="J40" s="24">
        <v>0</v>
      </c>
    </row>
    <row r="41" spans="2:10" ht="12.75">
      <c r="B41" s="18">
        <v>16</v>
      </c>
      <c r="C41" s="24">
        <v>0</v>
      </c>
      <c r="D41" s="24">
        <v>1.3</v>
      </c>
      <c r="E41" s="24">
        <v>0.5</v>
      </c>
      <c r="F41" s="24">
        <v>0.4</v>
      </c>
      <c r="G41" s="24">
        <v>1.2</v>
      </c>
      <c r="H41" s="24">
        <v>1.5</v>
      </c>
      <c r="I41" s="24">
        <v>1.8</v>
      </c>
      <c r="J41" s="24">
        <v>0.9</v>
      </c>
    </row>
    <row r="42" spans="2:10" ht="12.75">
      <c r="B42" s="18">
        <v>17</v>
      </c>
      <c r="C42" s="24">
        <v>0</v>
      </c>
      <c r="D42" s="24">
        <v>1.8</v>
      </c>
      <c r="E42" s="24">
        <v>1.1</v>
      </c>
      <c r="F42" s="24">
        <v>3.5</v>
      </c>
      <c r="G42" s="24">
        <v>6.1</v>
      </c>
      <c r="H42" s="24">
        <v>3.4</v>
      </c>
      <c r="I42" s="24">
        <v>6.4</v>
      </c>
      <c r="J42" s="24">
        <v>3.7</v>
      </c>
    </row>
    <row r="43" spans="2:10" ht="12.75">
      <c r="B43" s="18">
        <v>18</v>
      </c>
      <c r="C43" s="24">
        <v>0</v>
      </c>
      <c r="D43" s="24">
        <v>2.4</v>
      </c>
      <c r="E43" s="24">
        <v>2.7</v>
      </c>
      <c r="F43" s="24">
        <v>7.3</v>
      </c>
      <c r="G43" s="24">
        <v>11.7</v>
      </c>
      <c r="H43" s="24">
        <v>9.9</v>
      </c>
      <c r="I43" s="24">
        <v>11.5</v>
      </c>
      <c r="J43" s="24">
        <v>9.4</v>
      </c>
    </row>
    <row r="44" spans="2:10" ht="12.75">
      <c r="B44" s="18">
        <v>19</v>
      </c>
      <c r="C44" s="24">
        <v>1.4</v>
      </c>
      <c r="D44" s="24">
        <v>4.2</v>
      </c>
      <c r="E44" s="24">
        <v>7.6</v>
      </c>
      <c r="F44" s="24">
        <v>12.7</v>
      </c>
      <c r="G44" s="24">
        <v>22.5</v>
      </c>
      <c r="H44" s="24">
        <v>20.5</v>
      </c>
      <c r="I44" s="24">
        <v>19.9</v>
      </c>
      <c r="J44" s="24">
        <v>17.2</v>
      </c>
    </row>
    <row r="45" spans="2:10" ht="12.75">
      <c r="B45" s="18">
        <v>20</v>
      </c>
      <c r="C45" s="24" t="s">
        <v>188</v>
      </c>
      <c r="D45" s="24">
        <v>7.9</v>
      </c>
      <c r="E45" s="24">
        <v>12.8</v>
      </c>
      <c r="F45" s="24">
        <v>19.9</v>
      </c>
      <c r="G45" s="24">
        <v>36</v>
      </c>
      <c r="H45" s="24">
        <v>30.3</v>
      </c>
      <c r="I45" s="24">
        <v>32.3</v>
      </c>
      <c r="J45" s="24">
        <v>30.8</v>
      </c>
    </row>
    <row r="46" spans="2:10" ht="12.75">
      <c r="B46" s="18">
        <v>21</v>
      </c>
      <c r="C46" s="24" t="s">
        <v>188</v>
      </c>
      <c r="D46" s="24">
        <v>10.5</v>
      </c>
      <c r="E46" s="24">
        <v>16.3</v>
      </c>
      <c r="F46" s="24">
        <v>26.8</v>
      </c>
      <c r="G46" s="24">
        <v>43</v>
      </c>
      <c r="H46" s="24">
        <v>44</v>
      </c>
      <c r="I46" s="24">
        <v>46.7</v>
      </c>
      <c r="J46" s="24">
        <v>48.5</v>
      </c>
    </row>
    <row r="47" spans="2:10" ht="12.75">
      <c r="B47" s="18">
        <v>22</v>
      </c>
      <c r="C47" s="24" t="s">
        <v>188</v>
      </c>
      <c r="D47" s="24">
        <v>15.3</v>
      </c>
      <c r="E47" s="24">
        <v>18.7</v>
      </c>
      <c r="F47" s="24">
        <v>30.7</v>
      </c>
      <c r="G47" s="24">
        <v>48</v>
      </c>
      <c r="H47" s="24">
        <v>53.3</v>
      </c>
      <c r="I47" s="24">
        <v>58.3</v>
      </c>
      <c r="J47" s="24">
        <v>61.4</v>
      </c>
    </row>
    <row r="48" spans="2:10" ht="12.75">
      <c r="B48" s="18">
        <v>23</v>
      </c>
      <c r="C48" s="24" t="s">
        <v>188</v>
      </c>
      <c r="D48" s="24">
        <v>17.7</v>
      </c>
      <c r="E48" s="24">
        <v>22.2</v>
      </c>
      <c r="F48" s="24">
        <v>34.5</v>
      </c>
      <c r="G48" s="24">
        <v>51.4</v>
      </c>
      <c r="H48" s="24">
        <v>59.4</v>
      </c>
      <c r="I48" s="24">
        <v>66.3</v>
      </c>
      <c r="J48" s="24">
        <v>70.9</v>
      </c>
    </row>
    <row r="49" spans="2:10" ht="12.75">
      <c r="B49" s="18">
        <v>24</v>
      </c>
      <c r="C49" s="24" t="s">
        <v>188</v>
      </c>
      <c r="D49" s="24">
        <v>19.8</v>
      </c>
      <c r="E49" s="24">
        <v>24</v>
      </c>
      <c r="F49" s="24">
        <v>36.8</v>
      </c>
      <c r="G49" s="24">
        <v>53.3</v>
      </c>
      <c r="H49" s="24">
        <v>63.9</v>
      </c>
      <c r="I49" s="24">
        <v>72.7</v>
      </c>
      <c r="J49" s="24">
        <v>73.8</v>
      </c>
    </row>
    <row r="50" spans="2:10" ht="12.75">
      <c r="B50" s="18">
        <v>25</v>
      </c>
      <c r="C50" s="24" t="s">
        <v>188</v>
      </c>
      <c r="D50" s="24" t="s">
        <v>188</v>
      </c>
      <c r="E50" s="24">
        <v>25.2</v>
      </c>
      <c r="F50" s="24">
        <v>37.6</v>
      </c>
      <c r="G50" s="24">
        <v>54.2</v>
      </c>
      <c r="H50" s="24">
        <v>68.1</v>
      </c>
      <c r="I50" s="24">
        <v>75.7</v>
      </c>
      <c r="J50" s="24">
        <v>77.4</v>
      </c>
    </row>
    <row r="51" spans="2:10" ht="12.75">
      <c r="B51" s="18">
        <v>26</v>
      </c>
      <c r="C51" s="24" t="s">
        <v>188</v>
      </c>
      <c r="D51" s="24" t="s">
        <v>188</v>
      </c>
      <c r="E51" s="24">
        <v>26.7</v>
      </c>
      <c r="F51" s="24">
        <v>38.3</v>
      </c>
      <c r="G51" s="24">
        <v>55.5</v>
      </c>
      <c r="H51" s="24">
        <v>69.4</v>
      </c>
      <c r="I51" s="24">
        <v>77.8</v>
      </c>
      <c r="J51" s="24">
        <v>77.4</v>
      </c>
    </row>
    <row r="52" spans="2:10" ht="12.75">
      <c r="B52" s="18">
        <v>27</v>
      </c>
      <c r="C52" s="24" t="s">
        <v>188</v>
      </c>
      <c r="D52" s="24" t="s">
        <v>188</v>
      </c>
      <c r="E52" s="24">
        <v>27.2</v>
      </c>
      <c r="F52" s="24">
        <v>39.1</v>
      </c>
      <c r="G52" s="24">
        <v>56.8</v>
      </c>
      <c r="H52" s="24">
        <v>70.9</v>
      </c>
      <c r="I52" s="24">
        <v>78.6</v>
      </c>
      <c r="J52" s="24">
        <v>81.2</v>
      </c>
    </row>
    <row r="53" spans="2:10" ht="12.75">
      <c r="B53" s="18">
        <v>28</v>
      </c>
      <c r="C53" s="24" t="s">
        <v>188</v>
      </c>
      <c r="D53" s="24" t="s">
        <v>188</v>
      </c>
      <c r="E53" s="24">
        <v>28.2</v>
      </c>
      <c r="F53" s="24">
        <v>40.5</v>
      </c>
      <c r="G53" s="24">
        <v>58.3</v>
      </c>
      <c r="H53" s="24">
        <v>73.3</v>
      </c>
      <c r="I53" s="24">
        <v>78.6</v>
      </c>
      <c r="J53" s="24">
        <v>82.6</v>
      </c>
    </row>
    <row r="54" spans="2:10" ht="12.75">
      <c r="B54" s="18">
        <v>29</v>
      </c>
      <c r="C54" s="24" t="s">
        <v>188</v>
      </c>
      <c r="D54" s="24" t="s">
        <v>188</v>
      </c>
      <c r="E54" s="24">
        <v>28.6</v>
      </c>
      <c r="F54" s="24">
        <v>40.8</v>
      </c>
      <c r="G54" s="24">
        <v>58.5</v>
      </c>
      <c r="H54" s="24">
        <v>73.8</v>
      </c>
      <c r="I54" s="24">
        <v>80.2</v>
      </c>
      <c r="J54" s="24">
        <v>84.7</v>
      </c>
    </row>
    <row r="55" spans="2:10" ht="12.75">
      <c r="B55" s="18">
        <v>30</v>
      </c>
      <c r="C55" s="24" t="s">
        <v>188</v>
      </c>
      <c r="D55" s="24" t="s">
        <v>188</v>
      </c>
      <c r="E55" s="24" t="s">
        <v>188</v>
      </c>
      <c r="F55" s="24">
        <v>41.3</v>
      </c>
      <c r="G55" s="24">
        <v>58.5</v>
      </c>
      <c r="H55" s="24">
        <v>75</v>
      </c>
      <c r="I55" s="24">
        <v>80.7</v>
      </c>
      <c r="J55" s="24">
        <v>85.1</v>
      </c>
    </row>
    <row r="56" spans="2:10" ht="12.75">
      <c r="B56" s="18">
        <v>31</v>
      </c>
      <c r="C56" s="24" t="s">
        <v>188</v>
      </c>
      <c r="D56" s="24" t="s">
        <v>188</v>
      </c>
      <c r="E56" s="24" t="s">
        <v>188</v>
      </c>
      <c r="F56" s="24">
        <v>41.6</v>
      </c>
      <c r="G56" s="24">
        <v>59</v>
      </c>
      <c r="H56" s="24">
        <v>75.6</v>
      </c>
      <c r="I56" s="24">
        <v>81.8</v>
      </c>
      <c r="J56" s="24">
        <v>85.1</v>
      </c>
    </row>
    <row r="57" spans="2:10" ht="12.75">
      <c r="B57" s="18">
        <v>32</v>
      </c>
      <c r="C57" s="24" t="s">
        <v>188</v>
      </c>
      <c r="D57" s="24" t="s">
        <v>188</v>
      </c>
      <c r="E57" s="24" t="s">
        <v>188</v>
      </c>
      <c r="F57" s="24">
        <v>41.7</v>
      </c>
      <c r="G57" s="24">
        <v>59</v>
      </c>
      <c r="H57" s="24">
        <v>75.8</v>
      </c>
      <c r="I57" s="24">
        <v>82.7</v>
      </c>
      <c r="J57" s="24">
        <v>85.6</v>
      </c>
    </row>
    <row r="58" spans="2:10" ht="12.75">
      <c r="B58" s="18">
        <v>33</v>
      </c>
      <c r="C58" s="24" t="s">
        <v>188</v>
      </c>
      <c r="D58" s="24" t="s">
        <v>188</v>
      </c>
      <c r="E58" s="24" t="s">
        <v>188</v>
      </c>
      <c r="F58" s="24">
        <v>42</v>
      </c>
      <c r="G58" s="24">
        <v>59.4</v>
      </c>
      <c r="H58" s="24">
        <v>76</v>
      </c>
      <c r="I58" s="24">
        <v>83.2</v>
      </c>
      <c r="J58" s="24">
        <v>86.5</v>
      </c>
    </row>
    <row r="59" spans="2:10" ht="12.75">
      <c r="B59" s="18">
        <v>34</v>
      </c>
      <c r="C59" s="24" t="s">
        <v>188</v>
      </c>
      <c r="D59" s="24" t="s">
        <v>188</v>
      </c>
      <c r="E59" s="24" t="s">
        <v>188</v>
      </c>
      <c r="F59" s="24">
        <v>42</v>
      </c>
      <c r="G59" s="24">
        <v>59.4</v>
      </c>
      <c r="H59" s="24">
        <v>76.2</v>
      </c>
      <c r="I59" s="24">
        <v>83.2</v>
      </c>
      <c r="J59" s="24">
        <v>86.5</v>
      </c>
    </row>
    <row r="60" spans="2:10" ht="12.75">
      <c r="B60" s="18">
        <v>35</v>
      </c>
      <c r="C60" s="24" t="s">
        <v>188</v>
      </c>
      <c r="D60" s="24" t="s">
        <v>188</v>
      </c>
      <c r="E60" s="24" t="s">
        <v>188</v>
      </c>
      <c r="F60" s="24" t="s">
        <v>188</v>
      </c>
      <c r="G60" s="24">
        <v>59.4</v>
      </c>
      <c r="H60" s="24">
        <v>76.5</v>
      </c>
      <c r="I60" s="24">
        <v>83.6</v>
      </c>
      <c r="J60" s="24">
        <v>86.5</v>
      </c>
    </row>
    <row r="61" spans="2:10" ht="12.75">
      <c r="B61" s="18">
        <v>36</v>
      </c>
      <c r="C61" s="24" t="s">
        <v>188</v>
      </c>
      <c r="D61" s="24" t="s">
        <v>188</v>
      </c>
      <c r="E61" s="24" t="s">
        <v>188</v>
      </c>
      <c r="F61" s="24" t="s">
        <v>188</v>
      </c>
      <c r="G61" s="24">
        <v>59.4</v>
      </c>
      <c r="H61" s="24">
        <v>76.8</v>
      </c>
      <c r="I61" s="24">
        <v>84.3</v>
      </c>
      <c r="J61" s="24">
        <v>86.5</v>
      </c>
    </row>
    <row r="62" spans="2:10" ht="12.75">
      <c r="B62" s="18">
        <v>37</v>
      </c>
      <c r="C62" s="24" t="s">
        <v>188</v>
      </c>
      <c r="D62" s="24" t="s">
        <v>188</v>
      </c>
      <c r="E62" s="24" t="s">
        <v>188</v>
      </c>
      <c r="F62" s="24" t="s">
        <v>188</v>
      </c>
      <c r="G62" s="24">
        <v>59.4</v>
      </c>
      <c r="H62" s="24">
        <v>76.8</v>
      </c>
      <c r="I62" s="24">
        <v>84.3</v>
      </c>
      <c r="J62" s="24">
        <v>87.1</v>
      </c>
    </row>
    <row r="63" spans="2:10" ht="12.75">
      <c r="B63" s="18">
        <v>38</v>
      </c>
      <c r="C63" s="24" t="s">
        <v>188</v>
      </c>
      <c r="D63" s="24" t="s">
        <v>188</v>
      </c>
      <c r="E63" s="24" t="s">
        <v>188</v>
      </c>
      <c r="F63" s="24" t="s">
        <v>188</v>
      </c>
      <c r="G63" s="24">
        <v>59.7</v>
      </c>
      <c r="H63" s="24">
        <v>76.8</v>
      </c>
      <c r="I63" s="24">
        <v>85</v>
      </c>
      <c r="J63" s="24">
        <v>87.1</v>
      </c>
    </row>
    <row r="64" spans="2:10" ht="12.75">
      <c r="B64" s="18">
        <v>39</v>
      </c>
      <c r="C64" s="24" t="s">
        <v>188</v>
      </c>
      <c r="D64" s="24" t="s">
        <v>188</v>
      </c>
      <c r="E64" s="24" t="s">
        <v>188</v>
      </c>
      <c r="F64" s="24" t="s">
        <v>188</v>
      </c>
      <c r="G64" s="24">
        <v>59.7</v>
      </c>
      <c r="H64" s="24">
        <v>76.8</v>
      </c>
      <c r="I64" s="24">
        <v>85</v>
      </c>
      <c r="J64" s="24">
        <v>87.1</v>
      </c>
    </row>
    <row r="65" spans="2:10" ht="12.75">
      <c r="B65" s="18">
        <v>40</v>
      </c>
      <c r="C65" s="24" t="s">
        <v>188</v>
      </c>
      <c r="D65" s="24" t="s">
        <v>188</v>
      </c>
      <c r="E65" s="24" t="s">
        <v>188</v>
      </c>
      <c r="F65" s="24" t="s">
        <v>188</v>
      </c>
      <c r="G65" s="24" t="s">
        <v>188</v>
      </c>
      <c r="H65" s="24">
        <v>76.8</v>
      </c>
      <c r="I65" s="24">
        <v>85</v>
      </c>
      <c r="J65" s="24">
        <v>87.1</v>
      </c>
    </row>
    <row r="66" spans="3:10" ht="12.75">
      <c r="C66" s="18"/>
      <c r="D66" s="18"/>
      <c r="E66" s="18"/>
      <c r="F66" s="18"/>
      <c r="G66" s="18"/>
      <c r="H66" s="18"/>
      <c r="I66" s="18"/>
      <c r="J66" s="18"/>
    </row>
    <row r="67" spans="1:10" ht="12.75">
      <c r="A67" s="19"/>
      <c r="B67" s="20" t="s">
        <v>178</v>
      </c>
      <c r="C67" s="17">
        <v>347.7</v>
      </c>
      <c r="D67" s="17">
        <v>383.4</v>
      </c>
      <c r="E67" s="17">
        <v>438.6</v>
      </c>
      <c r="F67" s="17">
        <v>504.2</v>
      </c>
      <c r="G67" s="17">
        <v>444.2</v>
      </c>
      <c r="H67" s="17">
        <v>403.6</v>
      </c>
      <c r="I67" s="17">
        <v>268.1</v>
      </c>
      <c r="J67" s="17">
        <v>219.9</v>
      </c>
    </row>
    <row r="69" spans="1:10" ht="12.75">
      <c r="A69" s="86" t="s">
        <v>190</v>
      </c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.75">
      <c r="A70" s="78" t="s">
        <v>187</v>
      </c>
      <c r="B70" s="78"/>
      <c r="C70" s="78"/>
      <c r="D70" s="78"/>
      <c r="E70" s="78"/>
      <c r="F70" s="78"/>
      <c r="G70" s="78"/>
      <c r="H70" s="78"/>
      <c r="I70" s="78"/>
      <c r="J70" s="78"/>
    </row>
    <row r="71" spans="3:10" ht="12.75">
      <c r="C71" s="87" t="s">
        <v>163</v>
      </c>
      <c r="D71" s="87"/>
      <c r="E71" s="87"/>
      <c r="F71" s="87"/>
      <c r="G71" s="87"/>
      <c r="H71" s="87"/>
      <c r="I71" s="87"/>
      <c r="J71" s="87"/>
    </row>
    <row r="72" spans="1:10" ht="12.75">
      <c r="A72" s="19"/>
      <c r="B72" s="19"/>
      <c r="C72" s="20" t="s">
        <v>146</v>
      </c>
      <c r="D72" s="20" t="s">
        <v>147</v>
      </c>
      <c r="E72" s="20" t="s">
        <v>148</v>
      </c>
      <c r="F72" s="20" t="s">
        <v>149</v>
      </c>
      <c r="G72" s="20" t="s">
        <v>150</v>
      </c>
      <c r="H72" s="20" t="s">
        <v>151</v>
      </c>
      <c r="I72" s="20" t="s">
        <v>152</v>
      </c>
      <c r="J72" s="20" t="s">
        <v>153</v>
      </c>
    </row>
    <row r="73" spans="2:10" ht="12.75">
      <c r="B73" s="21"/>
      <c r="C73" s="88" t="s">
        <v>164</v>
      </c>
      <c r="D73" s="88"/>
      <c r="E73" s="88"/>
      <c r="F73" s="88"/>
      <c r="G73" s="88"/>
      <c r="H73" s="88"/>
      <c r="I73" s="88"/>
      <c r="J73" s="88"/>
    </row>
    <row r="74" spans="1:10" ht="12.75">
      <c r="A74" s="19"/>
      <c r="B74" s="19"/>
      <c r="C74" s="20" t="s">
        <v>165</v>
      </c>
      <c r="D74" s="20" t="s">
        <v>166</v>
      </c>
      <c r="E74" s="20" t="s">
        <v>167</v>
      </c>
      <c r="F74" s="20" t="s">
        <v>168</v>
      </c>
      <c r="G74" s="20" t="s">
        <v>169</v>
      </c>
      <c r="H74" s="20" t="s">
        <v>170</v>
      </c>
      <c r="I74" s="20" t="s">
        <v>171</v>
      </c>
      <c r="J74" s="20" t="s">
        <v>172</v>
      </c>
    </row>
    <row r="75" ht="12.75">
      <c r="A75" s="26" t="s">
        <v>360</v>
      </c>
    </row>
    <row r="76" spans="2:10" ht="12.75">
      <c r="B76" s="18">
        <v>15</v>
      </c>
      <c r="C76" s="24">
        <v>5.1</v>
      </c>
      <c r="D76" s="24">
        <v>3.2</v>
      </c>
      <c r="E76" s="24">
        <v>1.7</v>
      </c>
      <c r="F76" s="24">
        <v>0.9</v>
      </c>
      <c r="G76" s="24">
        <v>0.4</v>
      </c>
      <c r="H76" s="24">
        <v>0</v>
      </c>
      <c r="I76" s="24">
        <v>0</v>
      </c>
      <c r="J76" s="24">
        <v>0.4</v>
      </c>
    </row>
    <row r="77" spans="2:10" ht="12.75">
      <c r="B77" s="18">
        <v>16</v>
      </c>
      <c r="C77" s="24">
        <v>13</v>
      </c>
      <c r="D77" s="24">
        <v>8.3</v>
      </c>
      <c r="E77" s="24">
        <v>6.7</v>
      </c>
      <c r="F77" s="24">
        <v>3.9</v>
      </c>
      <c r="G77" s="24">
        <v>1.5</v>
      </c>
      <c r="H77" s="24">
        <v>0.9</v>
      </c>
      <c r="I77" s="24">
        <v>0.2</v>
      </c>
      <c r="J77" s="24">
        <v>0.4</v>
      </c>
    </row>
    <row r="78" spans="2:10" ht="12.75">
      <c r="B78" s="18">
        <v>17</v>
      </c>
      <c r="C78" s="24">
        <v>19.5</v>
      </c>
      <c r="D78" s="24">
        <v>13.8</v>
      </c>
      <c r="E78" s="24">
        <v>12.8</v>
      </c>
      <c r="F78" s="24">
        <v>8.5</v>
      </c>
      <c r="G78" s="24">
        <v>4.7</v>
      </c>
      <c r="H78" s="24">
        <v>1.7</v>
      </c>
      <c r="I78" s="24">
        <v>0.8</v>
      </c>
      <c r="J78" s="24">
        <v>0.9</v>
      </c>
    </row>
    <row r="79" spans="2:10" ht="12.75">
      <c r="B79" s="18">
        <v>18</v>
      </c>
      <c r="C79" s="24">
        <v>28.7</v>
      </c>
      <c r="D79" s="24">
        <v>24.2</v>
      </c>
      <c r="E79" s="24">
        <v>22.1</v>
      </c>
      <c r="F79" s="24">
        <v>17.5</v>
      </c>
      <c r="G79" s="24">
        <v>8.2</v>
      </c>
      <c r="H79" s="24">
        <v>3</v>
      </c>
      <c r="I79" s="24">
        <v>2.3</v>
      </c>
      <c r="J79" s="24">
        <v>1.1</v>
      </c>
    </row>
    <row r="80" spans="2:10" ht="12.75">
      <c r="B80" s="18">
        <v>19</v>
      </c>
      <c r="C80" s="24">
        <v>38</v>
      </c>
      <c r="D80" s="24">
        <v>35.7</v>
      </c>
      <c r="E80" s="24">
        <v>29.7</v>
      </c>
      <c r="F80" s="24">
        <v>26.9</v>
      </c>
      <c r="G80" s="24">
        <v>12.1</v>
      </c>
      <c r="H80" s="24">
        <v>5.1</v>
      </c>
      <c r="I80" s="24">
        <v>4.6</v>
      </c>
      <c r="J80" s="24">
        <v>2.2</v>
      </c>
    </row>
    <row r="81" spans="2:10" ht="12.75">
      <c r="B81" s="18">
        <v>20</v>
      </c>
      <c r="C81" s="24" t="s">
        <v>188</v>
      </c>
      <c r="D81" s="24">
        <v>45.3</v>
      </c>
      <c r="E81" s="24">
        <v>38.1</v>
      </c>
      <c r="F81" s="24">
        <v>33</v>
      </c>
      <c r="G81" s="24">
        <v>17.7</v>
      </c>
      <c r="H81" s="24">
        <v>7.1</v>
      </c>
      <c r="I81" s="24">
        <v>5.6</v>
      </c>
      <c r="J81" s="24">
        <v>2.8</v>
      </c>
    </row>
    <row r="82" spans="2:10" ht="12.75">
      <c r="B82" s="18">
        <v>21</v>
      </c>
      <c r="C82" s="24" t="s">
        <v>188</v>
      </c>
      <c r="D82" s="24">
        <v>52.3</v>
      </c>
      <c r="E82" s="24">
        <v>44.4</v>
      </c>
      <c r="F82" s="24">
        <v>38.5</v>
      </c>
      <c r="G82" s="24">
        <v>23.8</v>
      </c>
      <c r="H82" s="24">
        <v>9.6</v>
      </c>
      <c r="I82" s="24">
        <v>6.9</v>
      </c>
      <c r="J82" s="24">
        <v>3.4</v>
      </c>
    </row>
    <row r="83" spans="2:10" ht="12.75">
      <c r="B83" s="18">
        <v>22</v>
      </c>
      <c r="C83" s="24" t="s">
        <v>188</v>
      </c>
      <c r="D83" s="24">
        <v>58.8</v>
      </c>
      <c r="E83" s="24">
        <v>49.3</v>
      </c>
      <c r="F83" s="24">
        <v>43.5</v>
      </c>
      <c r="G83" s="24">
        <v>26.1</v>
      </c>
      <c r="H83" s="24">
        <v>11.3</v>
      </c>
      <c r="I83" s="24">
        <v>6.9</v>
      </c>
      <c r="J83" s="24">
        <v>3.4</v>
      </c>
    </row>
    <row r="84" spans="2:10" ht="12.75">
      <c r="B84" s="18">
        <v>23</v>
      </c>
      <c r="C84" s="24" t="s">
        <v>188</v>
      </c>
      <c r="D84" s="24">
        <v>62.1</v>
      </c>
      <c r="E84" s="24">
        <v>53.7</v>
      </c>
      <c r="F84" s="24">
        <v>46.8</v>
      </c>
      <c r="G84" s="24">
        <v>27</v>
      </c>
      <c r="H84" s="24">
        <v>13</v>
      </c>
      <c r="I84" s="24">
        <v>6.9</v>
      </c>
      <c r="J84" s="24">
        <v>3.4</v>
      </c>
    </row>
    <row r="85" spans="2:10" ht="12.75">
      <c r="B85" s="18">
        <v>24</v>
      </c>
      <c r="C85" s="24" t="s">
        <v>188</v>
      </c>
      <c r="D85" s="24">
        <v>65.6</v>
      </c>
      <c r="E85" s="24">
        <v>56.3</v>
      </c>
      <c r="F85" s="24">
        <v>49.4</v>
      </c>
      <c r="G85" s="24">
        <v>28.8</v>
      </c>
      <c r="H85" s="24">
        <v>14.3</v>
      </c>
      <c r="I85" s="24">
        <v>6.9</v>
      </c>
      <c r="J85" s="24">
        <v>4.3</v>
      </c>
    </row>
    <row r="86" spans="2:10" ht="12.75">
      <c r="B86" s="18">
        <v>25</v>
      </c>
      <c r="C86" s="24" t="s">
        <v>188</v>
      </c>
      <c r="D86" s="24" t="s">
        <v>188</v>
      </c>
      <c r="E86" s="24">
        <v>60.2</v>
      </c>
      <c r="F86" s="24">
        <v>51.3</v>
      </c>
      <c r="G86" s="24">
        <v>30.8</v>
      </c>
      <c r="H86" s="24">
        <v>14.3</v>
      </c>
      <c r="I86" s="24">
        <v>9.4</v>
      </c>
      <c r="J86" s="24">
        <v>4.3</v>
      </c>
    </row>
    <row r="87" spans="2:10" ht="12.75">
      <c r="B87" s="18">
        <v>26</v>
      </c>
      <c r="C87" s="24" t="s">
        <v>188</v>
      </c>
      <c r="D87" s="24" t="s">
        <v>188</v>
      </c>
      <c r="E87" s="24">
        <v>61.9</v>
      </c>
      <c r="F87" s="24">
        <v>52.4</v>
      </c>
      <c r="G87" s="24">
        <v>32</v>
      </c>
      <c r="H87" s="24">
        <v>15.5</v>
      </c>
      <c r="I87" s="24">
        <v>9.9</v>
      </c>
      <c r="J87" s="24">
        <v>5.4</v>
      </c>
    </row>
    <row r="88" spans="2:10" ht="12.75">
      <c r="B88" s="18">
        <v>27</v>
      </c>
      <c r="C88" s="24" t="s">
        <v>188</v>
      </c>
      <c r="D88" s="24" t="s">
        <v>188</v>
      </c>
      <c r="E88" s="24">
        <v>63.1</v>
      </c>
      <c r="F88" s="24">
        <v>53</v>
      </c>
      <c r="G88" s="24">
        <v>33</v>
      </c>
      <c r="H88" s="24">
        <v>17.2</v>
      </c>
      <c r="I88" s="24">
        <v>10.3</v>
      </c>
      <c r="J88" s="24">
        <v>5.4</v>
      </c>
    </row>
    <row r="89" spans="2:10" ht="12.75">
      <c r="B89" s="18">
        <v>28</v>
      </c>
      <c r="C89" s="24" t="s">
        <v>188</v>
      </c>
      <c r="D89" s="24" t="s">
        <v>188</v>
      </c>
      <c r="E89" s="24">
        <v>64</v>
      </c>
      <c r="F89" s="24">
        <v>53.4</v>
      </c>
      <c r="G89" s="24">
        <v>34.6</v>
      </c>
      <c r="H89" s="24">
        <v>17.4</v>
      </c>
      <c r="I89" s="24">
        <v>10.7</v>
      </c>
      <c r="J89" s="24">
        <v>5.4</v>
      </c>
    </row>
    <row r="90" spans="2:10" ht="12.75">
      <c r="B90" s="18">
        <v>29</v>
      </c>
      <c r="C90" s="24" t="s">
        <v>188</v>
      </c>
      <c r="D90" s="24" t="s">
        <v>188</v>
      </c>
      <c r="E90" s="24">
        <v>64.6</v>
      </c>
      <c r="F90" s="24">
        <v>53.9</v>
      </c>
      <c r="G90" s="24">
        <v>35</v>
      </c>
      <c r="H90" s="24">
        <v>17.9</v>
      </c>
      <c r="I90" s="24">
        <v>10.7</v>
      </c>
      <c r="J90" s="24">
        <v>5.4</v>
      </c>
    </row>
    <row r="91" spans="2:10" ht="12.75">
      <c r="B91" s="18">
        <v>30</v>
      </c>
      <c r="C91" s="24" t="s">
        <v>188</v>
      </c>
      <c r="D91" s="24" t="s">
        <v>188</v>
      </c>
      <c r="E91" s="24" t="s">
        <v>188</v>
      </c>
      <c r="F91" s="24">
        <v>54.2</v>
      </c>
      <c r="G91" s="24">
        <v>35.5</v>
      </c>
      <c r="H91" s="24">
        <v>18.7</v>
      </c>
      <c r="I91" s="24">
        <v>10.7</v>
      </c>
      <c r="J91" s="24">
        <v>6.1</v>
      </c>
    </row>
    <row r="92" spans="2:10" ht="12.75">
      <c r="B92" s="18">
        <v>31</v>
      </c>
      <c r="C92" s="24" t="s">
        <v>188</v>
      </c>
      <c r="D92" s="24" t="s">
        <v>188</v>
      </c>
      <c r="E92" s="24" t="s">
        <v>188</v>
      </c>
      <c r="F92" s="24">
        <v>54.5</v>
      </c>
      <c r="G92" s="24">
        <v>35.8</v>
      </c>
      <c r="H92" s="24">
        <v>19</v>
      </c>
      <c r="I92" s="24">
        <v>11.6</v>
      </c>
      <c r="J92" s="24">
        <v>6.1</v>
      </c>
    </row>
    <row r="93" spans="2:10" ht="12.75">
      <c r="B93" s="18">
        <v>32</v>
      </c>
      <c r="C93" s="24" t="s">
        <v>188</v>
      </c>
      <c r="D93" s="24" t="s">
        <v>188</v>
      </c>
      <c r="E93" s="24" t="s">
        <v>188</v>
      </c>
      <c r="F93" s="24">
        <v>54.6</v>
      </c>
      <c r="G93" s="24">
        <v>36.5</v>
      </c>
      <c r="H93" s="24">
        <v>19.4</v>
      </c>
      <c r="I93" s="24">
        <v>11.9</v>
      </c>
      <c r="J93" s="24">
        <v>6.1</v>
      </c>
    </row>
    <row r="94" spans="2:10" ht="12.75">
      <c r="B94" s="18">
        <v>33</v>
      </c>
      <c r="C94" s="24" t="s">
        <v>188</v>
      </c>
      <c r="D94" s="24" t="s">
        <v>188</v>
      </c>
      <c r="E94" s="24" t="s">
        <v>188</v>
      </c>
      <c r="F94" s="24">
        <v>54.6</v>
      </c>
      <c r="G94" s="24">
        <v>36.8</v>
      </c>
      <c r="H94" s="24">
        <v>19.4</v>
      </c>
      <c r="I94" s="24">
        <v>11.9</v>
      </c>
      <c r="J94" s="24">
        <v>6.1</v>
      </c>
    </row>
    <row r="95" spans="2:10" ht="12.75">
      <c r="B95" s="18">
        <v>34</v>
      </c>
      <c r="C95" s="24" t="s">
        <v>188</v>
      </c>
      <c r="D95" s="24" t="s">
        <v>188</v>
      </c>
      <c r="E95" s="24" t="s">
        <v>188</v>
      </c>
      <c r="F95" s="24">
        <v>54.8</v>
      </c>
      <c r="G95" s="24">
        <v>36.8</v>
      </c>
      <c r="H95" s="24">
        <v>19.6</v>
      </c>
      <c r="I95" s="24">
        <v>11.9</v>
      </c>
      <c r="J95" s="24">
        <v>6.1</v>
      </c>
    </row>
    <row r="96" spans="2:10" ht="12.75">
      <c r="B96" s="18">
        <v>35</v>
      </c>
      <c r="C96" s="24" t="s">
        <v>188</v>
      </c>
      <c r="D96" s="24" t="s">
        <v>188</v>
      </c>
      <c r="E96" s="24" t="s">
        <v>188</v>
      </c>
      <c r="F96" s="24" t="s">
        <v>188</v>
      </c>
      <c r="G96" s="24">
        <v>36.8</v>
      </c>
      <c r="H96" s="24">
        <v>19.6</v>
      </c>
      <c r="I96" s="24">
        <v>12.8</v>
      </c>
      <c r="J96" s="24">
        <v>6.1</v>
      </c>
    </row>
    <row r="97" spans="2:10" ht="12.75">
      <c r="B97" s="18">
        <v>36</v>
      </c>
      <c r="C97" s="24" t="s">
        <v>188</v>
      </c>
      <c r="D97" s="24" t="s">
        <v>188</v>
      </c>
      <c r="E97" s="24" t="s">
        <v>188</v>
      </c>
      <c r="F97" s="24" t="s">
        <v>188</v>
      </c>
      <c r="G97" s="24">
        <v>36.8</v>
      </c>
      <c r="H97" s="24">
        <v>19.9</v>
      </c>
      <c r="I97" s="24">
        <v>12.8</v>
      </c>
      <c r="J97" s="24">
        <v>6.6</v>
      </c>
    </row>
    <row r="98" spans="2:10" ht="12.75">
      <c r="B98" s="18">
        <v>37</v>
      </c>
      <c r="C98" s="24" t="s">
        <v>188</v>
      </c>
      <c r="D98" s="24" t="s">
        <v>188</v>
      </c>
      <c r="E98" s="24" t="s">
        <v>188</v>
      </c>
      <c r="F98" s="24" t="s">
        <v>188</v>
      </c>
      <c r="G98" s="24">
        <v>36.8</v>
      </c>
      <c r="H98" s="24">
        <v>20.1</v>
      </c>
      <c r="I98" s="24">
        <v>12.8</v>
      </c>
      <c r="J98" s="24">
        <v>6.6</v>
      </c>
    </row>
    <row r="99" spans="2:10" ht="12.75">
      <c r="B99" s="18">
        <v>38</v>
      </c>
      <c r="C99" s="24" t="s">
        <v>188</v>
      </c>
      <c r="D99" s="24" t="s">
        <v>188</v>
      </c>
      <c r="E99" s="24" t="s">
        <v>188</v>
      </c>
      <c r="F99" s="24" t="s">
        <v>188</v>
      </c>
      <c r="G99" s="24">
        <v>37.1</v>
      </c>
      <c r="H99" s="24">
        <v>21</v>
      </c>
      <c r="I99" s="24">
        <v>12.8</v>
      </c>
      <c r="J99" s="24">
        <v>6.6</v>
      </c>
    </row>
    <row r="100" spans="2:10" ht="12.75">
      <c r="B100" s="18">
        <v>39</v>
      </c>
      <c r="C100" s="24" t="s">
        <v>188</v>
      </c>
      <c r="D100" s="24" t="s">
        <v>188</v>
      </c>
      <c r="E100" s="24" t="s">
        <v>188</v>
      </c>
      <c r="F100" s="24" t="s">
        <v>188</v>
      </c>
      <c r="G100" s="24">
        <v>37.3</v>
      </c>
      <c r="H100" s="24">
        <v>21</v>
      </c>
      <c r="I100" s="24">
        <v>13.1</v>
      </c>
      <c r="J100" s="24">
        <v>6.6</v>
      </c>
    </row>
    <row r="101" spans="2:10" ht="12.75">
      <c r="B101" s="18">
        <v>40</v>
      </c>
      <c r="C101" s="24" t="s">
        <v>188</v>
      </c>
      <c r="D101" s="24" t="s">
        <v>188</v>
      </c>
      <c r="E101" s="24" t="s">
        <v>188</v>
      </c>
      <c r="F101" s="24" t="s">
        <v>188</v>
      </c>
      <c r="G101" s="24" t="s">
        <v>188</v>
      </c>
      <c r="H101" s="24">
        <v>21</v>
      </c>
      <c r="I101" s="24">
        <v>13.4</v>
      </c>
      <c r="J101" s="24">
        <v>6.6</v>
      </c>
    </row>
    <row r="102" spans="2:10" ht="12.75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ht="12.75">
      <c r="A103" s="19"/>
      <c r="B103" s="20" t="s">
        <v>178</v>
      </c>
      <c r="C103" s="17">
        <v>347.7</v>
      </c>
      <c r="D103" s="17">
        <v>383.4</v>
      </c>
      <c r="E103" s="17">
        <v>438.6</v>
      </c>
      <c r="F103" s="17">
        <v>504.2</v>
      </c>
      <c r="G103" s="17">
        <v>444.2</v>
      </c>
      <c r="H103" s="17">
        <v>403.6</v>
      </c>
      <c r="I103" s="17">
        <v>268.1</v>
      </c>
      <c r="J103" s="17">
        <v>219.9</v>
      </c>
    </row>
    <row r="105" ht="12.75">
      <c r="A105" s="26" t="s">
        <v>363</v>
      </c>
    </row>
    <row r="106" spans="1:11" ht="12.75">
      <c r="A106" s="92" t="s">
        <v>191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0" ht="12.75">
      <c r="B107" s="18">
        <v>0</v>
      </c>
      <c r="C107" s="24">
        <v>1.7</v>
      </c>
      <c r="D107" s="24">
        <v>5.5</v>
      </c>
      <c r="E107" s="24">
        <v>11</v>
      </c>
      <c r="F107" s="24">
        <v>13.6</v>
      </c>
      <c r="G107" s="24">
        <v>18.5</v>
      </c>
      <c r="H107" s="24">
        <v>17.8</v>
      </c>
      <c r="I107" s="24">
        <v>23.2</v>
      </c>
      <c r="J107" s="24">
        <v>35.8</v>
      </c>
    </row>
    <row r="108" spans="2:10" ht="12.75">
      <c r="B108" s="18">
        <v>1</v>
      </c>
      <c r="C108" s="24">
        <v>5.3</v>
      </c>
      <c r="D108" s="24">
        <v>10.7</v>
      </c>
      <c r="E108" s="24">
        <v>23</v>
      </c>
      <c r="F108" s="24">
        <v>25.9</v>
      </c>
      <c r="G108" s="24">
        <v>31.5</v>
      </c>
      <c r="H108" s="24">
        <v>29.1</v>
      </c>
      <c r="I108" s="24">
        <v>33.8</v>
      </c>
      <c r="J108" s="24">
        <v>50.9</v>
      </c>
    </row>
    <row r="109" spans="2:10" ht="12.75">
      <c r="B109" s="18">
        <v>2</v>
      </c>
      <c r="C109" s="24">
        <v>7.1</v>
      </c>
      <c r="D109" s="24">
        <v>15.1</v>
      </c>
      <c r="E109" s="24">
        <v>30.1</v>
      </c>
      <c r="F109" s="24">
        <v>34.1</v>
      </c>
      <c r="G109" s="24">
        <v>36.6</v>
      </c>
      <c r="H109" s="24">
        <v>33.3</v>
      </c>
      <c r="I109" s="24">
        <v>40.5</v>
      </c>
      <c r="J109" s="24">
        <v>58.4</v>
      </c>
    </row>
    <row r="110" spans="2:10" ht="12.75">
      <c r="B110" s="18">
        <v>3</v>
      </c>
      <c r="C110" s="24">
        <v>8.5</v>
      </c>
      <c r="D110" s="24">
        <v>18.8</v>
      </c>
      <c r="E110" s="24">
        <v>32.9</v>
      </c>
      <c r="F110" s="24">
        <v>37.4</v>
      </c>
      <c r="G110" s="24">
        <v>38.8</v>
      </c>
      <c r="H110" s="24">
        <v>37</v>
      </c>
      <c r="I110" s="24">
        <v>47.1</v>
      </c>
      <c r="J110" s="24">
        <v>58.4</v>
      </c>
    </row>
    <row r="111" spans="2:10" ht="12.75">
      <c r="B111" s="18">
        <v>4</v>
      </c>
      <c r="C111" s="24" t="s">
        <v>188</v>
      </c>
      <c r="D111" s="24">
        <v>23</v>
      </c>
      <c r="E111" s="24">
        <v>34.5</v>
      </c>
      <c r="F111" s="24">
        <v>39.3</v>
      </c>
      <c r="G111" s="24">
        <v>39.5</v>
      </c>
      <c r="H111" s="24">
        <v>38.4</v>
      </c>
      <c r="I111" s="24">
        <v>50.4</v>
      </c>
      <c r="J111" s="24">
        <v>58.4</v>
      </c>
    </row>
    <row r="112" spans="2:10" ht="12.75">
      <c r="B112" s="18">
        <v>5</v>
      </c>
      <c r="C112" s="24" t="s">
        <v>188</v>
      </c>
      <c r="D112" s="24">
        <v>24.3</v>
      </c>
      <c r="E112" s="24">
        <v>35</v>
      </c>
      <c r="F112" s="24">
        <v>40.2</v>
      </c>
      <c r="G112" s="24">
        <v>39.5</v>
      </c>
      <c r="H112" s="24" t="s">
        <v>188</v>
      </c>
      <c r="I112" s="24" t="s">
        <v>188</v>
      </c>
      <c r="J112" s="24">
        <v>63.6</v>
      </c>
    </row>
    <row r="113" spans="2:10" ht="12.75">
      <c r="B113" s="18">
        <v>6</v>
      </c>
      <c r="C113" s="24" t="s">
        <v>188</v>
      </c>
      <c r="D113" s="24">
        <v>26.1</v>
      </c>
      <c r="E113" s="24">
        <v>35.4</v>
      </c>
      <c r="F113" s="24">
        <v>40.5</v>
      </c>
      <c r="G113" s="24">
        <v>39.5</v>
      </c>
      <c r="H113" s="24" t="s">
        <v>188</v>
      </c>
      <c r="I113" s="24" t="s">
        <v>188</v>
      </c>
      <c r="J113" s="24" t="s">
        <v>188</v>
      </c>
    </row>
    <row r="114" spans="2:10" ht="12.75">
      <c r="B114" s="18">
        <v>7</v>
      </c>
      <c r="C114" s="24" t="s">
        <v>188</v>
      </c>
      <c r="D114" s="24">
        <v>26.6</v>
      </c>
      <c r="E114" s="24">
        <v>36.9</v>
      </c>
      <c r="F114" s="24">
        <v>41.1</v>
      </c>
      <c r="G114" s="24">
        <v>39.5</v>
      </c>
      <c r="H114" s="24" t="s">
        <v>188</v>
      </c>
      <c r="I114" s="24" t="s">
        <v>188</v>
      </c>
      <c r="J114" s="24" t="s">
        <v>188</v>
      </c>
    </row>
    <row r="115" spans="2:10" ht="12.75">
      <c r="B115" s="18">
        <v>8</v>
      </c>
      <c r="C115" s="24" t="s">
        <v>188</v>
      </c>
      <c r="D115" s="24">
        <v>26.6</v>
      </c>
      <c r="E115" s="24">
        <v>37.3</v>
      </c>
      <c r="F115" s="24">
        <v>41.6</v>
      </c>
      <c r="G115" s="24">
        <v>39.8</v>
      </c>
      <c r="H115" s="24" t="s">
        <v>188</v>
      </c>
      <c r="I115" s="24" t="s">
        <v>188</v>
      </c>
      <c r="J115" s="24" t="s">
        <v>188</v>
      </c>
    </row>
    <row r="116" spans="2:10" ht="12.75">
      <c r="B116" s="18">
        <v>9</v>
      </c>
      <c r="C116" s="24" t="s">
        <v>188</v>
      </c>
      <c r="D116" s="24">
        <v>26.6</v>
      </c>
      <c r="E116" s="24">
        <v>37.8</v>
      </c>
      <c r="F116" s="24">
        <v>41.6</v>
      </c>
      <c r="G116" s="24" t="s">
        <v>188</v>
      </c>
      <c r="H116" s="24" t="s">
        <v>188</v>
      </c>
      <c r="I116" s="24" t="s">
        <v>188</v>
      </c>
      <c r="J116" s="24" t="s">
        <v>188</v>
      </c>
    </row>
    <row r="117" spans="2:10" ht="12.75">
      <c r="B117" s="18">
        <v>10</v>
      </c>
      <c r="C117" s="24" t="s">
        <v>188</v>
      </c>
      <c r="D117" s="24">
        <v>26.8</v>
      </c>
      <c r="E117" s="24" t="s">
        <v>188</v>
      </c>
      <c r="F117" s="24">
        <v>41.6</v>
      </c>
      <c r="G117" s="24" t="s">
        <v>188</v>
      </c>
      <c r="H117" s="24" t="s">
        <v>188</v>
      </c>
      <c r="I117" s="24" t="s">
        <v>188</v>
      </c>
      <c r="J117" s="24" t="s">
        <v>188</v>
      </c>
    </row>
    <row r="118" spans="2:10" ht="12.75">
      <c r="B118" s="18">
        <v>11</v>
      </c>
      <c r="C118" s="24" t="s">
        <v>188</v>
      </c>
      <c r="D118" s="24" t="s">
        <v>188</v>
      </c>
      <c r="E118" s="24" t="s">
        <v>188</v>
      </c>
      <c r="F118" s="24">
        <v>42</v>
      </c>
      <c r="G118" s="24" t="s">
        <v>188</v>
      </c>
      <c r="H118" s="24" t="s">
        <v>188</v>
      </c>
      <c r="I118" s="24" t="s">
        <v>188</v>
      </c>
      <c r="J118" s="24" t="s">
        <v>188</v>
      </c>
    </row>
    <row r="119" spans="2:10" ht="12.75">
      <c r="B119" s="18">
        <v>12</v>
      </c>
      <c r="C119" s="24" t="s">
        <v>188</v>
      </c>
      <c r="D119" s="24" t="s">
        <v>188</v>
      </c>
      <c r="E119" s="24" t="s">
        <v>188</v>
      </c>
      <c r="F119" s="24">
        <v>42</v>
      </c>
      <c r="G119" s="24" t="s">
        <v>188</v>
      </c>
      <c r="H119" s="24" t="s">
        <v>188</v>
      </c>
      <c r="I119" s="24" t="s">
        <v>188</v>
      </c>
      <c r="J119" s="24" t="s">
        <v>188</v>
      </c>
    </row>
    <row r="120" spans="2:10" ht="12.75">
      <c r="B120" s="18">
        <v>13</v>
      </c>
      <c r="C120" s="24" t="s">
        <v>188</v>
      </c>
      <c r="D120" s="24" t="s">
        <v>188</v>
      </c>
      <c r="E120" s="24" t="s">
        <v>188</v>
      </c>
      <c r="F120" s="24">
        <v>42</v>
      </c>
      <c r="G120" s="24" t="s">
        <v>188</v>
      </c>
      <c r="H120" s="24" t="s">
        <v>188</v>
      </c>
      <c r="I120" s="24" t="s">
        <v>188</v>
      </c>
      <c r="J120" s="24" t="s">
        <v>188</v>
      </c>
    </row>
    <row r="121" spans="2:10" ht="12.75">
      <c r="B121" s="18">
        <v>14</v>
      </c>
      <c r="C121" s="24" t="s">
        <v>188</v>
      </c>
      <c r="D121" s="24" t="s">
        <v>188</v>
      </c>
      <c r="E121" s="24" t="s">
        <v>188</v>
      </c>
      <c r="F121" s="24">
        <v>42</v>
      </c>
      <c r="G121" s="24" t="s">
        <v>188</v>
      </c>
      <c r="H121" s="24" t="s">
        <v>188</v>
      </c>
      <c r="I121" s="24" t="s">
        <v>188</v>
      </c>
      <c r="J121" s="24" t="s">
        <v>188</v>
      </c>
    </row>
    <row r="122" spans="2:10" ht="12.75">
      <c r="B122" s="18">
        <v>15</v>
      </c>
      <c r="C122" s="24" t="s">
        <v>188</v>
      </c>
      <c r="D122" s="24" t="s">
        <v>188</v>
      </c>
      <c r="E122" s="24" t="s">
        <v>188</v>
      </c>
      <c r="F122" s="24">
        <v>42</v>
      </c>
      <c r="G122" s="24" t="s">
        <v>188</v>
      </c>
      <c r="H122" s="24" t="s">
        <v>188</v>
      </c>
      <c r="I122" s="24" t="s">
        <v>188</v>
      </c>
      <c r="J122" s="24" t="s">
        <v>188</v>
      </c>
    </row>
    <row r="123" spans="2:10" ht="12.75">
      <c r="B123" s="18">
        <v>16</v>
      </c>
      <c r="C123" s="24" t="s">
        <v>188</v>
      </c>
      <c r="D123" s="24" t="s">
        <v>188</v>
      </c>
      <c r="E123" s="24" t="s">
        <v>188</v>
      </c>
      <c r="F123" s="24">
        <v>42</v>
      </c>
      <c r="G123" s="24" t="s">
        <v>188</v>
      </c>
      <c r="H123" s="24" t="s">
        <v>188</v>
      </c>
      <c r="I123" s="24" t="s">
        <v>188</v>
      </c>
      <c r="J123" s="24" t="s">
        <v>188</v>
      </c>
    </row>
    <row r="124" spans="2:10" ht="12.75">
      <c r="B124" s="18">
        <v>17</v>
      </c>
      <c r="C124" s="24" t="s">
        <v>188</v>
      </c>
      <c r="D124" s="24" t="s">
        <v>188</v>
      </c>
      <c r="E124" s="24" t="s">
        <v>188</v>
      </c>
      <c r="F124" s="24">
        <v>42</v>
      </c>
      <c r="G124" s="24" t="s">
        <v>188</v>
      </c>
      <c r="H124" s="24" t="s">
        <v>188</v>
      </c>
      <c r="I124" s="24" t="s">
        <v>188</v>
      </c>
      <c r="J124" s="24" t="s">
        <v>188</v>
      </c>
    </row>
    <row r="125" spans="2:10" ht="12.75">
      <c r="B125" s="18">
        <v>18</v>
      </c>
      <c r="C125" s="24" t="s">
        <v>188</v>
      </c>
      <c r="D125" s="24" t="s">
        <v>188</v>
      </c>
      <c r="E125" s="24" t="s">
        <v>188</v>
      </c>
      <c r="F125" s="24">
        <v>42</v>
      </c>
      <c r="G125" s="24" t="s">
        <v>188</v>
      </c>
      <c r="H125" s="24" t="s">
        <v>188</v>
      </c>
      <c r="I125" s="24" t="s">
        <v>188</v>
      </c>
      <c r="J125" s="24" t="s">
        <v>188</v>
      </c>
    </row>
    <row r="126" spans="2:10" ht="12.75">
      <c r="B126" s="18">
        <v>19</v>
      </c>
      <c r="C126" s="24" t="s">
        <v>188</v>
      </c>
      <c r="D126" s="24" t="s">
        <v>188</v>
      </c>
      <c r="E126" s="24" t="s">
        <v>188</v>
      </c>
      <c r="F126" s="24">
        <v>42</v>
      </c>
      <c r="G126" s="24" t="s">
        <v>188</v>
      </c>
      <c r="H126" s="24" t="s">
        <v>188</v>
      </c>
      <c r="I126" s="24" t="s">
        <v>188</v>
      </c>
      <c r="J126" s="24" t="s">
        <v>188</v>
      </c>
    </row>
    <row r="127" spans="2:10" ht="12.75">
      <c r="B127" s="18">
        <v>20</v>
      </c>
      <c r="C127" s="24" t="s">
        <v>188</v>
      </c>
      <c r="D127" s="24" t="s">
        <v>188</v>
      </c>
      <c r="E127" s="24" t="s">
        <v>188</v>
      </c>
      <c r="F127" s="24">
        <v>42.3</v>
      </c>
      <c r="G127" s="24" t="s">
        <v>188</v>
      </c>
      <c r="H127" s="24" t="s">
        <v>188</v>
      </c>
      <c r="I127" s="24" t="s">
        <v>188</v>
      </c>
      <c r="J127" s="24" t="s">
        <v>188</v>
      </c>
    </row>
    <row r="128" spans="2:10" ht="12.75"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ht="12.75">
      <c r="A129" s="19"/>
      <c r="B129" s="20" t="s">
        <v>178</v>
      </c>
      <c r="C129" s="17">
        <v>200</v>
      </c>
      <c r="D129" s="17">
        <v>260.4</v>
      </c>
      <c r="E129" s="17">
        <v>287.7</v>
      </c>
      <c r="F129" s="17">
        <v>279.3</v>
      </c>
      <c r="G129" s="17">
        <v>168.2</v>
      </c>
      <c r="H129" s="17">
        <v>84.6</v>
      </c>
      <c r="I129" s="17">
        <v>35.9</v>
      </c>
      <c r="J129" s="17">
        <v>15.7</v>
      </c>
    </row>
    <row r="131" ht="12.75">
      <c r="A131" s="26" t="s">
        <v>362</v>
      </c>
    </row>
    <row r="132" spans="2:10" ht="12.75">
      <c r="B132" s="1" t="s">
        <v>192</v>
      </c>
      <c r="C132" s="18">
        <v>0.1</v>
      </c>
      <c r="D132" s="18">
        <v>0.2</v>
      </c>
      <c r="E132" s="18">
        <v>0.3</v>
      </c>
      <c r="F132" s="18">
        <v>0.5</v>
      </c>
      <c r="G132" s="18">
        <v>0.7</v>
      </c>
      <c r="H132" s="18">
        <v>0.9</v>
      </c>
      <c r="I132" s="18">
        <v>1</v>
      </c>
      <c r="J132" s="18">
        <v>1</v>
      </c>
    </row>
    <row r="133" spans="2:10" ht="12.75">
      <c r="B133" s="1" t="s">
        <v>193</v>
      </c>
      <c r="C133" s="18">
        <v>0.7</v>
      </c>
      <c r="D133" s="18">
        <v>0.7</v>
      </c>
      <c r="E133" s="18">
        <v>0.6</v>
      </c>
      <c r="F133" s="18">
        <v>0.5</v>
      </c>
      <c r="G133" s="18">
        <v>0.4</v>
      </c>
      <c r="H133" s="18">
        <v>0.2</v>
      </c>
      <c r="I133" s="18">
        <v>0.1</v>
      </c>
      <c r="J133" s="18">
        <v>0.1</v>
      </c>
    </row>
    <row r="134" spans="1:10" ht="12.75">
      <c r="A134" s="21"/>
      <c r="B134" s="21" t="s">
        <v>194</v>
      </c>
      <c r="C134" s="41">
        <v>0.1</v>
      </c>
      <c r="D134" s="41">
        <v>0.4</v>
      </c>
      <c r="E134" s="41">
        <v>0.5</v>
      </c>
      <c r="F134" s="41">
        <v>0.5</v>
      </c>
      <c r="G134" s="41">
        <v>0.4</v>
      </c>
      <c r="H134" s="41">
        <v>0.3</v>
      </c>
      <c r="I134" s="41">
        <v>0.2</v>
      </c>
      <c r="J134" s="41">
        <v>0.1</v>
      </c>
    </row>
    <row r="135" spans="1:10" ht="12.75">
      <c r="A135" s="19"/>
      <c r="B135" s="19" t="s">
        <v>195</v>
      </c>
      <c r="C135" s="20">
        <v>0.9</v>
      </c>
      <c r="D135" s="20">
        <v>1.3</v>
      </c>
      <c r="E135" s="20">
        <v>1.4</v>
      </c>
      <c r="F135" s="20">
        <v>1.5</v>
      </c>
      <c r="G135" s="20">
        <v>1.4</v>
      </c>
      <c r="H135" s="20">
        <v>1.4</v>
      </c>
      <c r="I135" s="20">
        <v>1.3</v>
      </c>
      <c r="J135" s="20">
        <v>1.2</v>
      </c>
    </row>
  </sheetData>
  <mergeCells count="9">
    <mergeCell ref="A1:J1"/>
    <mergeCell ref="A2:J2"/>
    <mergeCell ref="C3:J3"/>
    <mergeCell ref="C5:J5"/>
    <mergeCell ref="A106:K106"/>
    <mergeCell ref="A69:J69"/>
    <mergeCell ref="A70:J70"/>
    <mergeCell ref="C71:J71"/>
    <mergeCell ref="C73:J73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32"/>
  <sheetViews>
    <sheetView zoomScale="75" zoomScaleNormal="75" workbookViewId="0" topLeftCell="A1">
      <selection activeCell="A1" sqref="A1:K1"/>
    </sheetView>
  </sheetViews>
  <sheetFormatPr defaultColWidth="9.140625" defaultRowHeight="12.75"/>
  <cols>
    <col min="1" max="1" width="21.421875" style="1" customWidth="1"/>
    <col min="2" max="14" width="8.7109375" style="1" customWidth="1"/>
    <col min="15" max="61" width="10.7109375" style="1" customWidth="1"/>
    <col min="62" max="16384" width="9.140625" style="1" customWidth="1"/>
  </cols>
  <sheetData>
    <row r="1" spans="1:11" ht="12.75">
      <c r="A1" s="86" t="s">
        <v>292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78" t="s">
        <v>187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.75">
      <c r="A3" s="16"/>
      <c r="B3" s="16"/>
      <c r="C3" s="83" t="s">
        <v>46</v>
      </c>
      <c r="D3" s="83"/>
      <c r="E3" s="83"/>
      <c r="F3" s="83"/>
      <c r="G3" s="91"/>
      <c r="H3" s="83" t="s">
        <v>47</v>
      </c>
      <c r="I3" s="83"/>
      <c r="J3" s="83"/>
      <c r="K3" s="83"/>
    </row>
    <row r="4" spans="3:11" ht="12.75">
      <c r="C4" s="88" t="s">
        <v>163</v>
      </c>
      <c r="D4" s="88"/>
      <c r="E4" s="88"/>
      <c r="F4" s="88"/>
      <c r="G4" s="88"/>
      <c r="H4" s="88"/>
      <c r="I4" s="88"/>
      <c r="J4" s="88"/>
      <c r="K4" s="88"/>
    </row>
    <row r="5" spans="1:11" ht="12.75">
      <c r="A5" s="19"/>
      <c r="B5" s="19"/>
      <c r="C5" s="20" t="s">
        <v>279</v>
      </c>
      <c r="D5" s="20" t="s">
        <v>280</v>
      </c>
      <c r="E5" s="20" t="s">
        <v>281</v>
      </c>
      <c r="F5" s="29" t="s">
        <v>282</v>
      </c>
      <c r="G5" s="29" t="s">
        <v>24</v>
      </c>
      <c r="H5" s="20" t="s">
        <v>279</v>
      </c>
      <c r="I5" s="20" t="s">
        <v>280</v>
      </c>
      <c r="J5" s="20" t="s">
        <v>281</v>
      </c>
      <c r="K5" s="20" t="s">
        <v>282</v>
      </c>
    </row>
    <row r="6" spans="2:11" ht="12.75">
      <c r="B6" s="21"/>
      <c r="C6" s="88" t="s">
        <v>164</v>
      </c>
      <c r="D6" s="88"/>
      <c r="E6" s="88"/>
      <c r="F6" s="88"/>
      <c r="G6" s="88"/>
      <c r="H6" s="88"/>
      <c r="I6" s="88"/>
      <c r="J6" s="88"/>
      <c r="K6" s="88"/>
    </row>
    <row r="7" spans="1:11" ht="12.75">
      <c r="A7" s="19"/>
      <c r="B7" s="19"/>
      <c r="C7" s="20" t="s">
        <v>283</v>
      </c>
      <c r="D7" s="20" t="s">
        <v>284</v>
      </c>
      <c r="E7" s="20" t="s">
        <v>285</v>
      </c>
      <c r="F7" s="29" t="s">
        <v>286</v>
      </c>
      <c r="G7" s="29"/>
      <c r="H7" s="20" t="s">
        <v>283</v>
      </c>
      <c r="I7" s="20" t="s">
        <v>284</v>
      </c>
      <c r="J7" s="20" t="s">
        <v>285</v>
      </c>
      <c r="K7" s="20" t="s">
        <v>286</v>
      </c>
    </row>
    <row r="8" spans="1:7" ht="12.75">
      <c r="A8" s="26" t="s">
        <v>358</v>
      </c>
      <c r="G8" s="35"/>
    </row>
    <row r="9" spans="2:11" ht="12.75">
      <c r="B9" s="18">
        <v>15</v>
      </c>
      <c r="C9" s="24">
        <v>9.8</v>
      </c>
      <c r="D9" s="24">
        <v>3.4</v>
      </c>
      <c r="E9" s="24">
        <v>1.3</v>
      </c>
      <c r="F9" s="32">
        <v>2.1</v>
      </c>
      <c r="G9" s="32">
        <v>5.4</v>
      </c>
      <c r="H9" s="24">
        <v>3</v>
      </c>
      <c r="I9" s="24">
        <v>1.3</v>
      </c>
      <c r="J9" s="24">
        <v>0.3</v>
      </c>
      <c r="K9" s="24">
        <v>0.5</v>
      </c>
    </row>
    <row r="10" spans="2:11" ht="12.75">
      <c r="B10" s="18">
        <v>16</v>
      </c>
      <c r="C10" s="24">
        <v>20.7</v>
      </c>
      <c r="D10" s="24">
        <v>13.5</v>
      </c>
      <c r="E10" s="24">
        <v>10.5</v>
      </c>
      <c r="F10" s="32">
        <v>4.3</v>
      </c>
      <c r="G10" s="32">
        <v>14.8</v>
      </c>
      <c r="H10" s="24">
        <v>9.3</v>
      </c>
      <c r="I10" s="24">
        <v>4.8</v>
      </c>
      <c r="J10" s="24">
        <v>2.3</v>
      </c>
      <c r="K10" s="24">
        <v>1.6</v>
      </c>
    </row>
    <row r="11" spans="2:11" ht="12.75">
      <c r="B11" s="18">
        <v>17</v>
      </c>
      <c r="C11" s="24">
        <v>31</v>
      </c>
      <c r="D11" s="24">
        <v>25</v>
      </c>
      <c r="E11" s="24">
        <v>25</v>
      </c>
      <c r="F11" s="32">
        <v>10.6</v>
      </c>
      <c r="G11" s="32">
        <v>25.8</v>
      </c>
      <c r="H11" s="24">
        <v>14.7</v>
      </c>
      <c r="I11" s="24">
        <v>11.4</v>
      </c>
      <c r="J11" s="24">
        <v>7.7</v>
      </c>
      <c r="K11" s="24">
        <v>6.2</v>
      </c>
    </row>
    <row r="12" spans="2:11" ht="12.75">
      <c r="B12" s="18">
        <v>18</v>
      </c>
      <c r="C12" s="24">
        <v>48.9</v>
      </c>
      <c r="D12" s="24">
        <v>42.6</v>
      </c>
      <c r="E12" s="24">
        <v>36.8</v>
      </c>
      <c r="F12" s="32">
        <v>23.4</v>
      </c>
      <c r="G12" s="32">
        <v>42</v>
      </c>
      <c r="H12" s="24">
        <v>23</v>
      </c>
      <c r="I12" s="24">
        <v>22.6</v>
      </c>
      <c r="J12" s="24">
        <v>15.8</v>
      </c>
      <c r="K12" s="24">
        <v>11.6</v>
      </c>
    </row>
    <row r="13" spans="2:11" ht="12.75">
      <c r="B13" s="18">
        <v>19</v>
      </c>
      <c r="C13" s="24">
        <v>59.2</v>
      </c>
      <c r="D13" s="24">
        <v>55.4</v>
      </c>
      <c r="E13" s="24">
        <v>56.6</v>
      </c>
      <c r="F13" s="32">
        <v>34</v>
      </c>
      <c r="G13" s="32">
        <v>54.8</v>
      </c>
      <c r="H13" s="24">
        <v>35.5</v>
      </c>
      <c r="I13" s="24">
        <v>36.2</v>
      </c>
      <c r="J13" s="24">
        <v>29.8</v>
      </c>
      <c r="K13" s="24">
        <v>21.2</v>
      </c>
    </row>
    <row r="14" spans="2:11" ht="12.75">
      <c r="B14" s="18">
        <v>20</v>
      </c>
      <c r="C14" s="24" t="s">
        <v>188</v>
      </c>
      <c r="D14" s="24">
        <v>62.8</v>
      </c>
      <c r="E14" s="24">
        <v>64.5</v>
      </c>
      <c r="F14" s="32">
        <v>55.3</v>
      </c>
      <c r="G14" s="32">
        <v>63.8</v>
      </c>
      <c r="H14" s="24" t="s">
        <v>188</v>
      </c>
      <c r="I14" s="24">
        <v>50.7</v>
      </c>
      <c r="J14" s="24">
        <v>45.2</v>
      </c>
      <c r="K14" s="24">
        <v>34.4</v>
      </c>
    </row>
    <row r="15" spans="2:11" ht="12.75">
      <c r="B15" s="18">
        <v>21</v>
      </c>
      <c r="C15" s="24" t="s">
        <v>188</v>
      </c>
      <c r="D15" s="24">
        <v>69.6</v>
      </c>
      <c r="E15" s="24">
        <v>77.6</v>
      </c>
      <c r="F15" s="32">
        <v>63.8</v>
      </c>
      <c r="G15" s="32">
        <v>70.8</v>
      </c>
      <c r="H15" s="24" t="s">
        <v>188</v>
      </c>
      <c r="I15" s="24">
        <v>62.9</v>
      </c>
      <c r="J15" s="24">
        <v>59.8</v>
      </c>
      <c r="K15" s="24">
        <v>51.9</v>
      </c>
    </row>
    <row r="16" spans="2:11" ht="12.75">
      <c r="B16" s="18">
        <v>22</v>
      </c>
      <c r="C16" s="24" t="s">
        <v>188</v>
      </c>
      <c r="D16" s="24">
        <v>75</v>
      </c>
      <c r="E16" s="24">
        <v>82.9</v>
      </c>
      <c r="F16" s="32">
        <v>74.5</v>
      </c>
      <c r="G16" s="32">
        <v>76.6</v>
      </c>
      <c r="H16" s="24" t="s">
        <v>188</v>
      </c>
      <c r="I16" s="24">
        <v>71.7</v>
      </c>
      <c r="J16" s="24">
        <v>69.3</v>
      </c>
      <c r="K16" s="24">
        <v>64.5</v>
      </c>
    </row>
    <row r="17" spans="2:11" ht="12.75">
      <c r="B17" s="18">
        <v>23</v>
      </c>
      <c r="C17" s="24" t="s">
        <v>188</v>
      </c>
      <c r="D17" s="24">
        <v>79.1</v>
      </c>
      <c r="E17" s="24">
        <v>86.8</v>
      </c>
      <c r="F17" s="32">
        <v>76.6</v>
      </c>
      <c r="G17" s="32">
        <v>79.8</v>
      </c>
      <c r="H17" s="24" t="s">
        <v>188</v>
      </c>
      <c r="I17" s="24">
        <v>79.3</v>
      </c>
      <c r="J17" s="24">
        <v>75.5</v>
      </c>
      <c r="K17" s="24">
        <v>73.1</v>
      </c>
    </row>
    <row r="18" spans="2:11" ht="12.75">
      <c r="B18" s="18">
        <v>24</v>
      </c>
      <c r="C18" s="24" t="s">
        <v>188</v>
      </c>
      <c r="D18" s="24">
        <v>83.1</v>
      </c>
      <c r="E18" s="24">
        <v>89.5</v>
      </c>
      <c r="F18" s="32">
        <v>80.9</v>
      </c>
      <c r="G18" s="32">
        <v>82.5</v>
      </c>
      <c r="H18" s="24" t="s">
        <v>188</v>
      </c>
      <c r="I18" s="24">
        <v>83.9</v>
      </c>
      <c r="J18" s="24">
        <v>80.3</v>
      </c>
      <c r="K18" s="24">
        <v>78.2</v>
      </c>
    </row>
    <row r="19" spans="2:11" ht="12.75">
      <c r="B19" s="18">
        <v>25</v>
      </c>
      <c r="C19" s="24" t="s">
        <v>188</v>
      </c>
      <c r="D19" s="24">
        <v>85.8</v>
      </c>
      <c r="E19" s="24">
        <v>90.8</v>
      </c>
      <c r="F19" s="32">
        <v>87.2</v>
      </c>
      <c r="G19" s="32">
        <v>84.3</v>
      </c>
      <c r="H19" s="24" t="s">
        <v>188</v>
      </c>
      <c r="I19" s="24">
        <v>87.9</v>
      </c>
      <c r="J19" s="24">
        <v>83.9</v>
      </c>
      <c r="K19" s="24">
        <v>82.8</v>
      </c>
    </row>
    <row r="20" spans="2:11" ht="12.75">
      <c r="B20" s="18">
        <v>26</v>
      </c>
      <c r="C20" s="24" t="s">
        <v>188</v>
      </c>
      <c r="D20" s="24">
        <v>87.8</v>
      </c>
      <c r="E20" s="24">
        <v>94.7</v>
      </c>
      <c r="F20" s="32">
        <v>87.2</v>
      </c>
      <c r="G20" s="32">
        <v>86.1</v>
      </c>
      <c r="H20" s="24" t="s">
        <v>188</v>
      </c>
      <c r="I20" s="24">
        <v>90.3</v>
      </c>
      <c r="J20" s="24">
        <v>86.1</v>
      </c>
      <c r="K20" s="24">
        <v>84.7</v>
      </c>
    </row>
    <row r="21" spans="2:11" ht="12.75">
      <c r="B21" s="18">
        <v>27</v>
      </c>
      <c r="C21" s="24" t="s">
        <v>188</v>
      </c>
      <c r="D21" s="24">
        <v>89.2</v>
      </c>
      <c r="E21" s="24">
        <v>94.7</v>
      </c>
      <c r="F21" s="32">
        <v>87.2</v>
      </c>
      <c r="G21" s="32">
        <v>86.5</v>
      </c>
      <c r="H21" s="24" t="s">
        <v>188</v>
      </c>
      <c r="I21" s="24">
        <v>91.9</v>
      </c>
      <c r="J21" s="24">
        <v>89</v>
      </c>
      <c r="K21" s="24">
        <v>87.4</v>
      </c>
    </row>
    <row r="22" spans="2:11" ht="12.75">
      <c r="B22" s="18">
        <v>28</v>
      </c>
      <c r="C22" s="24" t="s">
        <v>188</v>
      </c>
      <c r="D22" s="24">
        <v>90.5</v>
      </c>
      <c r="E22" s="24">
        <v>94.7</v>
      </c>
      <c r="F22" s="32">
        <v>87.2</v>
      </c>
      <c r="G22" s="32">
        <v>87</v>
      </c>
      <c r="H22" s="24" t="s">
        <v>188</v>
      </c>
      <c r="I22" s="24">
        <v>93.6</v>
      </c>
      <c r="J22" s="24">
        <v>91.9</v>
      </c>
      <c r="K22" s="24">
        <v>88.4</v>
      </c>
    </row>
    <row r="23" spans="2:11" ht="12.75">
      <c r="B23" s="18">
        <v>29</v>
      </c>
      <c r="C23" s="24" t="s">
        <v>188</v>
      </c>
      <c r="D23" s="24">
        <v>91.2</v>
      </c>
      <c r="E23" s="24">
        <v>96.1</v>
      </c>
      <c r="F23" s="32">
        <v>87.2</v>
      </c>
      <c r="G23" s="32">
        <v>87.4</v>
      </c>
      <c r="H23" s="24" t="s">
        <v>188</v>
      </c>
      <c r="I23" s="24">
        <v>94.6</v>
      </c>
      <c r="J23" s="24">
        <v>92.8</v>
      </c>
      <c r="K23" s="24">
        <v>90.3</v>
      </c>
    </row>
    <row r="24" spans="2:11" ht="12.75">
      <c r="B24" s="18">
        <v>30</v>
      </c>
      <c r="C24" s="24" t="s">
        <v>188</v>
      </c>
      <c r="D24" s="24" t="s">
        <v>188</v>
      </c>
      <c r="E24" s="24">
        <v>97.4</v>
      </c>
      <c r="F24" s="32">
        <v>91.5</v>
      </c>
      <c r="G24" s="32">
        <v>88.3</v>
      </c>
      <c r="H24" s="24" t="s">
        <v>188</v>
      </c>
      <c r="I24" s="24" t="s">
        <v>188</v>
      </c>
      <c r="J24" s="24">
        <v>93.8</v>
      </c>
      <c r="K24" s="24">
        <v>90.9</v>
      </c>
    </row>
    <row r="25" spans="2:11" ht="12.75">
      <c r="B25" s="18">
        <v>31</v>
      </c>
      <c r="C25" s="24" t="s">
        <v>188</v>
      </c>
      <c r="D25" s="24" t="s">
        <v>188</v>
      </c>
      <c r="E25" s="24">
        <v>98.7</v>
      </c>
      <c r="F25" s="32">
        <v>91.5</v>
      </c>
      <c r="G25" s="32">
        <v>88.5</v>
      </c>
      <c r="H25" s="24" t="s">
        <v>188</v>
      </c>
      <c r="I25" s="24" t="s">
        <v>188</v>
      </c>
      <c r="J25" s="24">
        <v>94.6</v>
      </c>
      <c r="K25" s="24">
        <v>92.2</v>
      </c>
    </row>
    <row r="26" spans="2:11" ht="12.75">
      <c r="B26" s="18">
        <v>32</v>
      </c>
      <c r="C26" s="24" t="s">
        <v>188</v>
      </c>
      <c r="D26" s="24" t="s">
        <v>188</v>
      </c>
      <c r="E26" s="24" t="s">
        <v>188</v>
      </c>
      <c r="F26" s="32">
        <v>93.6</v>
      </c>
      <c r="G26" s="32">
        <v>89.2</v>
      </c>
      <c r="H26" s="24" t="s">
        <v>188</v>
      </c>
      <c r="I26" s="24" t="s">
        <v>188</v>
      </c>
      <c r="J26" s="24">
        <v>95.5</v>
      </c>
      <c r="K26" s="24">
        <v>93</v>
      </c>
    </row>
    <row r="27" spans="2:11" ht="12.75">
      <c r="B27" s="18">
        <v>33</v>
      </c>
      <c r="C27" s="24" t="s">
        <v>188</v>
      </c>
      <c r="D27" s="24" t="s">
        <v>188</v>
      </c>
      <c r="E27" s="24" t="s">
        <v>188</v>
      </c>
      <c r="F27" s="32">
        <v>95.7</v>
      </c>
      <c r="G27" s="32">
        <v>89.4</v>
      </c>
      <c r="H27" s="24" t="s">
        <v>188</v>
      </c>
      <c r="I27" s="24" t="s">
        <v>188</v>
      </c>
      <c r="J27" s="24">
        <v>95.8</v>
      </c>
      <c r="K27" s="24">
        <v>93.5</v>
      </c>
    </row>
    <row r="28" spans="2:11" ht="12.75">
      <c r="B28" s="18">
        <v>34</v>
      </c>
      <c r="C28" s="24" t="s">
        <v>188</v>
      </c>
      <c r="D28" s="24" t="s">
        <v>188</v>
      </c>
      <c r="E28" s="24" t="s">
        <v>188</v>
      </c>
      <c r="F28" s="32">
        <v>95.7</v>
      </c>
      <c r="G28" s="32">
        <v>89.4</v>
      </c>
      <c r="H28" s="24" t="s">
        <v>188</v>
      </c>
      <c r="I28" s="24" t="s">
        <v>188</v>
      </c>
      <c r="J28" s="24">
        <v>96.1</v>
      </c>
      <c r="K28" s="24">
        <v>93.5</v>
      </c>
    </row>
    <row r="29" spans="2:11" ht="12.75">
      <c r="B29" s="18">
        <v>35</v>
      </c>
      <c r="C29" s="24" t="s">
        <v>188</v>
      </c>
      <c r="D29" s="24" t="s">
        <v>188</v>
      </c>
      <c r="E29" s="24" t="s">
        <v>188</v>
      </c>
      <c r="F29" s="32">
        <v>95.7</v>
      </c>
      <c r="G29" s="32">
        <v>89.7</v>
      </c>
      <c r="H29" s="24" t="s">
        <v>188</v>
      </c>
      <c r="I29" s="24" t="s">
        <v>188</v>
      </c>
      <c r="J29" s="24">
        <v>96.2</v>
      </c>
      <c r="K29" s="24">
        <v>94.4</v>
      </c>
    </row>
    <row r="30" spans="2:11" ht="12.75">
      <c r="B30" s="18">
        <v>36</v>
      </c>
      <c r="C30" s="24" t="s">
        <v>188</v>
      </c>
      <c r="D30" s="24" t="s">
        <v>188</v>
      </c>
      <c r="E30" s="24" t="s">
        <v>188</v>
      </c>
      <c r="F30" s="32">
        <v>95.7</v>
      </c>
      <c r="G30" s="32">
        <v>89.7</v>
      </c>
      <c r="H30" s="24" t="s">
        <v>188</v>
      </c>
      <c r="I30" s="24" t="s">
        <v>188</v>
      </c>
      <c r="J30" s="24">
        <v>96.5</v>
      </c>
      <c r="K30" s="24">
        <v>95.2</v>
      </c>
    </row>
    <row r="31" spans="2:11" ht="12.75">
      <c r="B31" s="18">
        <v>37</v>
      </c>
      <c r="C31" s="24" t="s">
        <v>188</v>
      </c>
      <c r="D31" s="24" t="s">
        <v>188</v>
      </c>
      <c r="E31" s="24" t="s">
        <v>188</v>
      </c>
      <c r="F31" s="32">
        <v>95.7</v>
      </c>
      <c r="G31" s="32">
        <v>89.7</v>
      </c>
      <c r="H31" s="24" t="s">
        <v>188</v>
      </c>
      <c r="I31" s="24" t="s">
        <v>188</v>
      </c>
      <c r="J31" s="24">
        <v>96.7</v>
      </c>
      <c r="K31" s="24">
        <v>95.4</v>
      </c>
    </row>
    <row r="32" spans="2:11" ht="12.75">
      <c r="B32" s="18">
        <v>38</v>
      </c>
      <c r="C32" s="24" t="s">
        <v>188</v>
      </c>
      <c r="D32" s="24" t="s">
        <v>188</v>
      </c>
      <c r="E32" s="24" t="s">
        <v>188</v>
      </c>
      <c r="F32" s="32">
        <v>95.7</v>
      </c>
      <c r="G32" s="32">
        <v>89.7</v>
      </c>
      <c r="H32" s="24" t="s">
        <v>188</v>
      </c>
      <c r="I32" s="24" t="s">
        <v>188</v>
      </c>
      <c r="J32" s="24">
        <v>97.4</v>
      </c>
      <c r="K32" s="24">
        <v>96</v>
      </c>
    </row>
    <row r="33" spans="2:11" ht="12.75">
      <c r="B33" s="18">
        <v>39</v>
      </c>
      <c r="C33" s="24" t="s">
        <v>188</v>
      </c>
      <c r="D33" s="24" t="s">
        <v>188</v>
      </c>
      <c r="E33" s="24" t="s">
        <v>188</v>
      </c>
      <c r="F33" s="32">
        <v>95.7</v>
      </c>
      <c r="G33" s="32">
        <v>89.7</v>
      </c>
      <c r="H33" s="24" t="s">
        <v>188</v>
      </c>
      <c r="I33" s="24" t="s">
        <v>188</v>
      </c>
      <c r="J33" s="24">
        <v>97.6</v>
      </c>
      <c r="K33" s="24" t="s">
        <v>188</v>
      </c>
    </row>
    <row r="34" spans="2:11" ht="12.75">
      <c r="B34" s="18">
        <v>40</v>
      </c>
      <c r="C34" s="24" t="s">
        <v>188</v>
      </c>
      <c r="D34" s="24" t="s">
        <v>188</v>
      </c>
      <c r="E34" s="24" t="s">
        <v>188</v>
      </c>
      <c r="F34" s="32">
        <v>97.9</v>
      </c>
      <c r="G34" s="32">
        <v>89.9</v>
      </c>
      <c r="H34" s="24" t="s">
        <v>188</v>
      </c>
      <c r="I34" s="24" t="s">
        <v>188</v>
      </c>
      <c r="J34" s="24" t="s">
        <v>188</v>
      </c>
      <c r="K34" s="24" t="s">
        <v>188</v>
      </c>
    </row>
    <row r="35" spans="3:11" ht="12.75">
      <c r="C35" s="18"/>
      <c r="D35" s="18"/>
      <c r="E35" s="18"/>
      <c r="F35" s="31"/>
      <c r="G35" s="31"/>
      <c r="H35" s="18"/>
      <c r="I35" s="18"/>
      <c r="J35" s="18"/>
      <c r="K35" s="18"/>
    </row>
    <row r="36" spans="2:11" ht="12.75">
      <c r="B36" s="18" t="s">
        <v>178</v>
      </c>
      <c r="C36" s="33">
        <v>174</v>
      </c>
      <c r="D36" s="33">
        <v>148</v>
      </c>
      <c r="E36" s="33">
        <v>76</v>
      </c>
      <c r="F36" s="34">
        <v>47</v>
      </c>
      <c r="G36" s="34">
        <v>445</v>
      </c>
      <c r="H36" s="33">
        <v>496</v>
      </c>
      <c r="I36" s="33">
        <v>704</v>
      </c>
      <c r="J36" s="33">
        <v>664</v>
      </c>
      <c r="K36" s="33">
        <v>372</v>
      </c>
    </row>
    <row r="37" spans="2:11" ht="12.75">
      <c r="B37" s="18"/>
      <c r="C37" s="18"/>
      <c r="D37" s="18"/>
      <c r="E37" s="18"/>
      <c r="F37" s="31"/>
      <c r="G37" s="31"/>
      <c r="H37" s="18"/>
      <c r="I37" s="18"/>
      <c r="J37" s="18"/>
      <c r="K37" s="18"/>
    </row>
    <row r="38" spans="1:11" ht="12.75">
      <c r="A38" s="19"/>
      <c r="B38" s="20" t="s">
        <v>293</v>
      </c>
      <c r="C38" s="20">
        <v>19.1</v>
      </c>
      <c r="D38" s="20">
        <v>19.6</v>
      </c>
      <c r="E38" s="20">
        <v>19.7</v>
      </c>
      <c r="F38" s="29">
        <v>20.7</v>
      </c>
      <c r="G38" s="29">
        <v>19.6</v>
      </c>
      <c r="H38" s="20" t="s">
        <v>260</v>
      </c>
      <c r="I38" s="43">
        <v>21</v>
      </c>
      <c r="J38" s="20">
        <v>21.3</v>
      </c>
      <c r="K38" s="20">
        <v>21.9</v>
      </c>
    </row>
    <row r="40" ht="12.75">
      <c r="A40" s="26" t="s">
        <v>359</v>
      </c>
    </row>
    <row r="41" spans="2:11" ht="12.75">
      <c r="B41" s="18">
        <v>15</v>
      </c>
      <c r="C41" s="24">
        <v>0.6</v>
      </c>
      <c r="D41" s="24">
        <v>1.4</v>
      </c>
      <c r="E41" s="24">
        <v>2.6</v>
      </c>
      <c r="F41" s="32">
        <v>0</v>
      </c>
      <c r="G41" s="32">
        <v>1.1</v>
      </c>
      <c r="H41" s="24">
        <v>0.2</v>
      </c>
      <c r="I41" s="24">
        <v>0.3</v>
      </c>
      <c r="J41" s="24">
        <v>0.2</v>
      </c>
      <c r="K41" s="24">
        <v>0.5</v>
      </c>
    </row>
    <row r="42" spans="2:11" ht="12.75">
      <c r="B42" s="18">
        <v>16</v>
      </c>
      <c r="C42" s="24">
        <v>1.1</v>
      </c>
      <c r="D42" s="24">
        <v>4.7</v>
      </c>
      <c r="E42" s="24">
        <v>9.2</v>
      </c>
      <c r="F42" s="32">
        <v>2.1</v>
      </c>
      <c r="G42" s="32">
        <v>3.8</v>
      </c>
      <c r="H42" s="24">
        <v>0.6</v>
      </c>
      <c r="I42" s="24">
        <v>0.3</v>
      </c>
      <c r="J42" s="24">
        <v>1.4</v>
      </c>
      <c r="K42" s="24">
        <v>1.6</v>
      </c>
    </row>
    <row r="43" spans="2:11" ht="12.75">
      <c r="B43" s="18">
        <v>17</v>
      </c>
      <c r="C43" s="24">
        <v>1.7</v>
      </c>
      <c r="D43" s="24">
        <v>7.4</v>
      </c>
      <c r="E43" s="24">
        <v>17.1</v>
      </c>
      <c r="F43" s="32">
        <v>12.8</v>
      </c>
      <c r="G43" s="32">
        <v>7.4</v>
      </c>
      <c r="H43" s="24">
        <v>0.8</v>
      </c>
      <c r="I43" s="24">
        <v>1.8</v>
      </c>
      <c r="J43" s="24">
        <v>5.1</v>
      </c>
      <c r="K43" s="24">
        <v>5.9</v>
      </c>
    </row>
    <row r="44" spans="2:11" ht="12.75">
      <c r="B44" s="18">
        <v>18</v>
      </c>
      <c r="C44" s="24">
        <v>2.3</v>
      </c>
      <c r="D44" s="24">
        <v>9.5</v>
      </c>
      <c r="E44" s="24">
        <v>28.9</v>
      </c>
      <c r="F44" s="32">
        <v>23.4</v>
      </c>
      <c r="G44" s="32">
        <v>11.5</v>
      </c>
      <c r="H44" s="24">
        <v>1.2</v>
      </c>
      <c r="I44" s="24">
        <v>4.5</v>
      </c>
      <c r="J44" s="24">
        <v>10.8</v>
      </c>
      <c r="K44" s="24">
        <v>10.8</v>
      </c>
    </row>
    <row r="45" spans="2:11" ht="12.75">
      <c r="B45" s="18">
        <v>19</v>
      </c>
      <c r="C45" s="24">
        <v>2.9</v>
      </c>
      <c r="D45" s="24">
        <v>10.1</v>
      </c>
      <c r="E45" s="24">
        <v>32.9</v>
      </c>
      <c r="F45" s="32">
        <v>38.3</v>
      </c>
      <c r="G45" s="32">
        <v>14.2</v>
      </c>
      <c r="H45" s="24">
        <v>3</v>
      </c>
      <c r="I45" s="24">
        <v>10.2</v>
      </c>
      <c r="J45" s="24">
        <v>22.1</v>
      </c>
      <c r="K45" s="24">
        <v>18.5</v>
      </c>
    </row>
    <row r="46" spans="2:11" ht="12.75">
      <c r="B46" s="18">
        <v>20</v>
      </c>
      <c r="C46" s="24" t="s">
        <v>188</v>
      </c>
      <c r="D46" s="24">
        <v>12.8</v>
      </c>
      <c r="E46" s="24">
        <v>38.2</v>
      </c>
      <c r="F46" s="32">
        <v>46.8</v>
      </c>
      <c r="G46" s="32">
        <v>16.9</v>
      </c>
      <c r="H46" s="24">
        <v>6.5</v>
      </c>
      <c r="I46" s="24">
        <v>17.5</v>
      </c>
      <c r="J46" s="24">
        <v>33.4</v>
      </c>
      <c r="K46" s="24">
        <v>31.2</v>
      </c>
    </row>
    <row r="47" spans="2:11" ht="12.75">
      <c r="B47" s="18">
        <v>21</v>
      </c>
      <c r="C47" s="24" t="s">
        <v>188</v>
      </c>
      <c r="D47" s="24">
        <v>14.2</v>
      </c>
      <c r="E47" s="24">
        <v>40.8</v>
      </c>
      <c r="F47" s="32">
        <v>57.4</v>
      </c>
      <c r="G47" s="32">
        <v>18.9</v>
      </c>
      <c r="H47" s="24" t="s">
        <v>188</v>
      </c>
      <c r="I47" s="24">
        <v>23.6</v>
      </c>
      <c r="J47" s="24">
        <v>43.7</v>
      </c>
      <c r="K47" s="24">
        <v>47.8</v>
      </c>
    </row>
    <row r="48" spans="2:11" ht="12.75">
      <c r="B48" s="18">
        <v>22</v>
      </c>
      <c r="C48" s="24" t="s">
        <v>188</v>
      </c>
      <c r="D48" s="24">
        <v>14.9</v>
      </c>
      <c r="E48" s="24">
        <v>42.1</v>
      </c>
      <c r="F48" s="32">
        <v>59.6</v>
      </c>
      <c r="G48" s="32">
        <v>19.8</v>
      </c>
      <c r="H48" s="24" t="s">
        <v>188</v>
      </c>
      <c r="I48" s="24">
        <v>27.1</v>
      </c>
      <c r="J48" s="24">
        <v>50.9</v>
      </c>
      <c r="K48" s="24">
        <v>60.5</v>
      </c>
    </row>
    <row r="49" spans="2:11" ht="12.75">
      <c r="B49" s="18">
        <v>23</v>
      </c>
      <c r="C49" s="24" t="s">
        <v>188</v>
      </c>
      <c r="D49" s="24">
        <v>15.5</v>
      </c>
      <c r="E49" s="24">
        <v>42.1</v>
      </c>
      <c r="F49" s="32">
        <v>61.7</v>
      </c>
      <c r="G49" s="32">
        <v>20.2</v>
      </c>
      <c r="H49" s="24" t="s">
        <v>188</v>
      </c>
      <c r="I49" s="24">
        <v>31.1</v>
      </c>
      <c r="J49" s="24">
        <v>55.9</v>
      </c>
      <c r="K49" s="24">
        <v>69.1</v>
      </c>
    </row>
    <row r="50" spans="2:11" ht="12.75">
      <c r="B50" s="18">
        <v>24</v>
      </c>
      <c r="C50" s="24" t="s">
        <v>188</v>
      </c>
      <c r="D50" s="24">
        <v>16.9</v>
      </c>
      <c r="E50" s="24">
        <v>43.4</v>
      </c>
      <c r="F50" s="32">
        <v>68.1</v>
      </c>
      <c r="G50" s="32">
        <v>21.6</v>
      </c>
      <c r="H50" s="24" t="s">
        <v>188</v>
      </c>
      <c r="I50" s="24">
        <v>33.5</v>
      </c>
      <c r="J50" s="24">
        <v>59.2</v>
      </c>
      <c r="K50" s="24">
        <v>73.9</v>
      </c>
    </row>
    <row r="51" spans="2:11" ht="12.75">
      <c r="B51" s="18">
        <v>25</v>
      </c>
      <c r="C51" s="24" t="s">
        <v>188</v>
      </c>
      <c r="D51" s="24">
        <v>17.6</v>
      </c>
      <c r="E51" s="24">
        <v>44.7</v>
      </c>
      <c r="F51" s="32">
        <v>68.1</v>
      </c>
      <c r="G51" s="32">
        <v>22</v>
      </c>
      <c r="H51" s="24" t="s">
        <v>188</v>
      </c>
      <c r="I51" s="24">
        <v>34.5</v>
      </c>
      <c r="J51" s="24">
        <v>61.7</v>
      </c>
      <c r="K51" s="24">
        <v>77.2</v>
      </c>
    </row>
    <row r="52" spans="2:11" ht="12.75">
      <c r="B52" s="18">
        <v>26</v>
      </c>
      <c r="C52" s="24" t="s">
        <v>188</v>
      </c>
      <c r="D52" s="24">
        <v>18.9</v>
      </c>
      <c r="E52" s="24">
        <v>44.7</v>
      </c>
      <c r="F52" s="32">
        <v>68.1</v>
      </c>
      <c r="G52" s="32">
        <v>22.5</v>
      </c>
      <c r="H52" s="24" t="s">
        <v>188</v>
      </c>
      <c r="I52" s="24">
        <v>35.5</v>
      </c>
      <c r="J52" s="24">
        <v>62.8</v>
      </c>
      <c r="K52" s="24">
        <v>78.2</v>
      </c>
    </row>
    <row r="53" spans="2:11" ht="12.75">
      <c r="B53" s="18">
        <v>27</v>
      </c>
      <c r="C53" s="24" t="s">
        <v>188</v>
      </c>
      <c r="D53" s="24">
        <v>18.9</v>
      </c>
      <c r="E53" s="24">
        <v>44.7</v>
      </c>
      <c r="F53" s="32">
        <v>68.1</v>
      </c>
      <c r="G53" s="32">
        <v>22.5</v>
      </c>
      <c r="H53" s="24" t="s">
        <v>188</v>
      </c>
      <c r="I53" s="24">
        <v>36.1</v>
      </c>
      <c r="J53" s="24">
        <v>64.2</v>
      </c>
      <c r="K53" s="24">
        <v>80.6</v>
      </c>
    </row>
    <row r="54" spans="2:11" ht="12.75">
      <c r="B54" s="18">
        <v>28</v>
      </c>
      <c r="C54" s="24" t="s">
        <v>188</v>
      </c>
      <c r="D54" s="24">
        <v>18.9</v>
      </c>
      <c r="E54" s="24">
        <v>46.1</v>
      </c>
      <c r="F54" s="32">
        <v>68.1</v>
      </c>
      <c r="G54" s="32">
        <v>22.7</v>
      </c>
      <c r="H54" s="24" t="s">
        <v>188</v>
      </c>
      <c r="I54" s="24">
        <v>37.4</v>
      </c>
      <c r="J54" s="24">
        <v>66</v>
      </c>
      <c r="K54" s="24">
        <v>81.5</v>
      </c>
    </row>
    <row r="55" spans="2:11" ht="12.75">
      <c r="B55" s="18">
        <v>29</v>
      </c>
      <c r="C55" s="24" t="s">
        <v>188</v>
      </c>
      <c r="D55" s="24">
        <v>19.6</v>
      </c>
      <c r="E55" s="24" t="s">
        <v>188</v>
      </c>
      <c r="F55" s="32">
        <v>70.2</v>
      </c>
      <c r="G55" s="32">
        <v>23.1</v>
      </c>
      <c r="H55" s="24" t="s">
        <v>188</v>
      </c>
      <c r="I55" s="24">
        <v>37.8</v>
      </c>
      <c r="J55" s="24">
        <v>66.4</v>
      </c>
      <c r="K55" s="24">
        <v>83.3</v>
      </c>
    </row>
    <row r="56" spans="2:11" ht="12.75">
      <c r="B56" s="18">
        <v>30</v>
      </c>
      <c r="C56" s="24" t="s">
        <v>188</v>
      </c>
      <c r="D56" s="24" t="s">
        <v>188</v>
      </c>
      <c r="E56" s="24" t="s">
        <v>188</v>
      </c>
      <c r="F56" s="32">
        <v>70.2</v>
      </c>
      <c r="G56" s="32">
        <v>23.1</v>
      </c>
      <c r="H56" s="24" t="s">
        <v>188</v>
      </c>
      <c r="I56" s="24" t="s">
        <v>188</v>
      </c>
      <c r="J56" s="24">
        <v>67</v>
      </c>
      <c r="K56" s="24">
        <v>83.6</v>
      </c>
    </row>
    <row r="57" spans="2:11" ht="12.75">
      <c r="B57" s="18">
        <v>31</v>
      </c>
      <c r="C57" s="24" t="s">
        <v>188</v>
      </c>
      <c r="D57" s="24" t="s">
        <v>188</v>
      </c>
      <c r="E57" s="24" t="s">
        <v>188</v>
      </c>
      <c r="F57" s="32">
        <v>70.2</v>
      </c>
      <c r="G57" s="32">
        <v>23.4</v>
      </c>
      <c r="H57" s="24" t="s">
        <v>188</v>
      </c>
      <c r="I57" s="24" t="s">
        <v>188</v>
      </c>
      <c r="J57" s="24">
        <v>67.5</v>
      </c>
      <c r="K57" s="24">
        <v>84.4</v>
      </c>
    </row>
    <row r="58" spans="2:11" ht="12.75">
      <c r="B58" s="18">
        <v>32</v>
      </c>
      <c r="C58" s="24" t="s">
        <v>188</v>
      </c>
      <c r="D58" s="24" t="s">
        <v>188</v>
      </c>
      <c r="E58" s="24" t="s">
        <v>188</v>
      </c>
      <c r="F58" s="32">
        <v>72.3</v>
      </c>
      <c r="G58" s="32">
        <v>23.6</v>
      </c>
      <c r="H58" s="24" t="s">
        <v>188</v>
      </c>
      <c r="I58" s="24" t="s">
        <v>188</v>
      </c>
      <c r="J58" s="24">
        <v>67.6</v>
      </c>
      <c r="K58" s="24">
        <v>85.2</v>
      </c>
    </row>
    <row r="59" spans="2:11" ht="12.75">
      <c r="B59" s="18">
        <v>33</v>
      </c>
      <c r="C59" s="24" t="s">
        <v>188</v>
      </c>
      <c r="D59" s="24" t="s">
        <v>188</v>
      </c>
      <c r="E59" s="24" t="s">
        <v>188</v>
      </c>
      <c r="F59" s="32" t="s">
        <v>188</v>
      </c>
      <c r="G59" s="32" t="s">
        <v>188</v>
      </c>
      <c r="H59" s="24" t="s">
        <v>188</v>
      </c>
      <c r="I59" s="24" t="s">
        <v>188</v>
      </c>
      <c r="J59" s="24">
        <v>67.8</v>
      </c>
      <c r="K59" s="24">
        <v>85.8</v>
      </c>
    </row>
    <row r="60" spans="2:11" ht="12.75">
      <c r="B60" s="18">
        <v>34</v>
      </c>
      <c r="C60" s="24" t="s">
        <v>188</v>
      </c>
      <c r="D60" s="24" t="s">
        <v>188</v>
      </c>
      <c r="E60" s="24" t="s">
        <v>188</v>
      </c>
      <c r="F60" s="32" t="s">
        <v>188</v>
      </c>
      <c r="G60" s="32" t="s">
        <v>188</v>
      </c>
      <c r="H60" s="24" t="s">
        <v>188</v>
      </c>
      <c r="I60" s="24" t="s">
        <v>188</v>
      </c>
      <c r="J60" s="24">
        <v>67.9</v>
      </c>
      <c r="K60" s="24">
        <v>85.8</v>
      </c>
    </row>
    <row r="61" spans="2:11" ht="12.75">
      <c r="B61" s="18">
        <v>35</v>
      </c>
      <c r="C61" s="24" t="s">
        <v>188</v>
      </c>
      <c r="D61" s="24" t="s">
        <v>188</v>
      </c>
      <c r="E61" s="24" t="s">
        <v>188</v>
      </c>
      <c r="F61" s="32" t="s">
        <v>188</v>
      </c>
      <c r="G61" s="32" t="s">
        <v>188</v>
      </c>
      <c r="H61" s="24" t="s">
        <v>188</v>
      </c>
      <c r="I61" s="24" t="s">
        <v>188</v>
      </c>
      <c r="J61" s="24">
        <v>68.1</v>
      </c>
      <c r="K61" s="24">
        <v>86</v>
      </c>
    </row>
    <row r="62" spans="2:11" ht="12.75">
      <c r="B62" s="18">
        <v>36</v>
      </c>
      <c r="C62" s="24" t="s">
        <v>188</v>
      </c>
      <c r="D62" s="24" t="s">
        <v>188</v>
      </c>
      <c r="E62" s="24" t="s">
        <v>188</v>
      </c>
      <c r="F62" s="32" t="s">
        <v>188</v>
      </c>
      <c r="G62" s="32" t="s">
        <v>188</v>
      </c>
      <c r="H62" s="24" t="s">
        <v>188</v>
      </c>
      <c r="I62" s="24" t="s">
        <v>188</v>
      </c>
      <c r="J62" s="24">
        <v>68.2</v>
      </c>
      <c r="K62" s="24">
        <v>86.6</v>
      </c>
    </row>
    <row r="63" spans="2:11" ht="12.75">
      <c r="B63" s="18">
        <v>37</v>
      </c>
      <c r="C63" s="24" t="s">
        <v>188</v>
      </c>
      <c r="D63" s="24" t="s">
        <v>188</v>
      </c>
      <c r="E63" s="24" t="s">
        <v>188</v>
      </c>
      <c r="F63" s="32" t="s">
        <v>188</v>
      </c>
      <c r="G63" s="32" t="s">
        <v>188</v>
      </c>
      <c r="H63" s="24" t="s">
        <v>188</v>
      </c>
      <c r="I63" s="24" t="s">
        <v>188</v>
      </c>
      <c r="J63" s="24">
        <v>68.2</v>
      </c>
      <c r="K63" s="24">
        <v>86.8</v>
      </c>
    </row>
    <row r="64" spans="2:11" ht="12.75">
      <c r="B64" s="18">
        <v>38</v>
      </c>
      <c r="C64" s="24" t="s">
        <v>188</v>
      </c>
      <c r="D64" s="24" t="s">
        <v>188</v>
      </c>
      <c r="E64" s="24" t="s">
        <v>188</v>
      </c>
      <c r="F64" s="32" t="s">
        <v>188</v>
      </c>
      <c r="G64" s="32" t="s">
        <v>188</v>
      </c>
      <c r="H64" s="24" t="s">
        <v>188</v>
      </c>
      <c r="I64" s="24" t="s">
        <v>188</v>
      </c>
      <c r="J64" s="24">
        <v>68.4</v>
      </c>
      <c r="K64" s="24">
        <v>87.4</v>
      </c>
    </row>
    <row r="65" spans="2:11" ht="12.75">
      <c r="B65" s="18">
        <v>39</v>
      </c>
      <c r="C65" s="24" t="s">
        <v>188</v>
      </c>
      <c r="D65" s="24" t="s">
        <v>188</v>
      </c>
      <c r="E65" s="24" t="s">
        <v>188</v>
      </c>
      <c r="F65" s="32" t="s">
        <v>188</v>
      </c>
      <c r="G65" s="32" t="s">
        <v>188</v>
      </c>
      <c r="H65" s="24" t="s">
        <v>188</v>
      </c>
      <c r="I65" s="24" t="s">
        <v>188</v>
      </c>
      <c r="J65" s="24" t="s">
        <v>188</v>
      </c>
      <c r="K65" s="24" t="s">
        <v>188</v>
      </c>
    </row>
    <row r="66" spans="2:11" ht="12.75">
      <c r="B66" s="18">
        <v>40</v>
      </c>
      <c r="C66" s="24" t="s">
        <v>188</v>
      </c>
      <c r="D66" s="24" t="s">
        <v>188</v>
      </c>
      <c r="E66" s="24" t="s">
        <v>188</v>
      </c>
      <c r="F66" s="32" t="s">
        <v>188</v>
      </c>
      <c r="G66" s="32" t="s">
        <v>188</v>
      </c>
      <c r="H66" s="24" t="s">
        <v>188</v>
      </c>
      <c r="I66" s="24" t="s">
        <v>188</v>
      </c>
      <c r="J66" s="24" t="s">
        <v>188</v>
      </c>
      <c r="K66" s="24" t="s">
        <v>188</v>
      </c>
    </row>
    <row r="67" spans="3:11" ht="12.75">
      <c r="C67" s="18"/>
      <c r="D67" s="18"/>
      <c r="E67" s="18"/>
      <c r="F67" s="31"/>
      <c r="G67" s="31"/>
      <c r="H67" s="18"/>
      <c r="I67" s="18"/>
      <c r="J67" s="18"/>
      <c r="K67" s="18"/>
    </row>
    <row r="68" spans="1:11" ht="12.75">
      <c r="A68" s="19"/>
      <c r="B68" s="20" t="s">
        <v>178</v>
      </c>
      <c r="C68" s="17">
        <v>174</v>
      </c>
      <c r="D68" s="17">
        <v>148</v>
      </c>
      <c r="E68" s="17">
        <v>76</v>
      </c>
      <c r="F68" s="36">
        <v>47</v>
      </c>
      <c r="G68" s="36">
        <v>445</v>
      </c>
      <c r="H68" s="17">
        <v>496</v>
      </c>
      <c r="I68" s="17">
        <v>704</v>
      </c>
      <c r="J68" s="17">
        <v>664</v>
      </c>
      <c r="K68" s="17">
        <v>372</v>
      </c>
    </row>
    <row r="70" spans="1:11" ht="12.75">
      <c r="A70" s="86" t="s">
        <v>294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ht="12.75">
      <c r="A71" s="78" t="s">
        <v>187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1:11" ht="12.75">
      <c r="A72" s="27"/>
      <c r="B72" s="27"/>
      <c r="C72" s="83" t="s">
        <v>46</v>
      </c>
      <c r="D72" s="83"/>
      <c r="E72" s="83"/>
      <c r="F72" s="83"/>
      <c r="G72" s="91"/>
      <c r="H72" s="83" t="s">
        <v>47</v>
      </c>
      <c r="I72" s="83"/>
      <c r="J72" s="83"/>
      <c r="K72" s="83"/>
    </row>
    <row r="73" spans="3:11" ht="12.75">
      <c r="C73" s="88" t="s">
        <v>163</v>
      </c>
      <c r="D73" s="88"/>
      <c r="E73" s="88"/>
      <c r="F73" s="88"/>
      <c r="G73" s="88"/>
      <c r="H73" s="88"/>
      <c r="I73" s="88"/>
      <c r="J73" s="88"/>
      <c r="K73" s="88"/>
    </row>
    <row r="74" spans="1:11" ht="12.75">
      <c r="A74" s="19"/>
      <c r="B74" s="19"/>
      <c r="C74" s="20" t="s">
        <v>279</v>
      </c>
      <c r="D74" s="20" t="s">
        <v>280</v>
      </c>
      <c r="E74" s="20" t="s">
        <v>281</v>
      </c>
      <c r="F74" s="29" t="s">
        <v>282</v>
      </c>
      <c r="G74" s="29" t="s">
        <v>24</v>
      </c>
      <c r="H74" s="20" t="s">
        <v>279</v>
      </c>
      <c r="I74" s="20" t="s">
        <v>280</v>
      </c>
      <c r="J74" s="20" t="s">
        <v>281</v>
      </c>
      <c r="K74" s="20" t="s">
        <v>282</v>
      </c>
    </row>
    <row r="75" spans="2:11" ht="12.75">
      <c r="B75" s="21"/>
      <c r="C75" s="88" t="s">
        <v>164</v>
      </c>
      <c r="D75" s="88"/>
      <c r="E75" s="88"/>
      <c r="F75" s="88"/>
      <c r="G75" s="88"/>
      <c r="H75" s="88"/>
      <c r="I75" s="88"/>
      <c r="J75" s="88"/>
      <c r="K75" s="88"/>
    </row>
    <row r="76" spans="1:11" ht="12.75">
      <c r="A76" s="19"/>
      <c r="B76" s="19"/>
      <c r="C76" s="20" t="s">
        <v>283</v>
      </c>
      <c r="D76" s="20" t="s">
        <v>284</v>
      </c>
      <c r="E76" s="20" t="s">
        <v>285</v>
      </c>
      <c r="F76" s="29" t="s">
        <v>286</v>
      </c>
      <c r="G76" s="29"/>
      <c r="H76" s="20" t="s">
        <v>283</v>
      </c>
      <c r="I76" s="20" t="s">
        <v>284</v>
      </c>
      <c r="J76" s="20" t="s">
        <v>285</v>
      </c>
      <c r="K76" s="20" t="s">
        <v>286</v>
      </c>
    </row>
    <row r="77" ht="12.75">
      <c r="A77" s="26" t="s">
        <v>360</v>
      </c>
    </row>
    <row r="78" spans="2:11" ht="12.75">
      <c r="B78" s="18">
        <v>15</v>
      </c>
      <c r="C78" s="24">
        <v>9.8</v>
      </c>
      <c r="D78" s="24">
        <v>3.4</v>
      </c>
      <c r="E78" s="24">
        <v>1.3</v>
      </c>
      <c r="F78" s="32">
        <v>2.1</v>
      </c>
      <c r="G78" s="32">
        <v>5.4</v>
      </c>
      <c r="H78" s="24">
        <v>2.8</v>
      </c>
      <c r="I78" s="24">
        <v>1</v>
      </c>
      <c r="J78" s="24">
        <v>0.2</v>
      </c>
      <c r="K78" s="24">
        <v>0</v>
      </c>
    </row>
    <row r="79" spans="2:11" ht="12.75">
      <c r="B79" s="18">
        <v>16</v>
      </c>
      <c r="C79" s="24">
        <v>20.1</v>
      </c>
      <c r="D79" s="24">
        <v>12.2</v>
      </c>
      <c r="E79" s="24">
        <v>7.9</v>
      </c>
      <c r="F79" s="32">
        <v>4.3</v>
      </c>
      <c r="G79" s="32">
        <v>13.7</v>
      </c>
      <c r="H79" s="24">
        <v>8.7</v>
      </c>
      <c r="I79" s="24">
        <v>4.5</v>
      </c>
      <c r="J79" s="24">
        <v>0.9</v>
      </c>
      <c r="K79" s="24">
        <v>0</v>
      </c>
    </row>
    <row r="80" spans="2:11" ht="12.75">
      <c r="B80" s="18">
        <v>17</v>
      </c>
      <c r="C80" s="24">
        <v>29.9</v>
      </c>
      <c r="D80" s="24">
        <v>20.3</v>
      </c>
      <c r="E80" s="24">
        <v>15.8</v>
      </c>
      <c r="F80" s="32">
        <v>8.5</v>
      </c>
      <c r="G80" s="32">
        <v>22</v>
      </c>
      <c r="H80" s="24">
        <v>13.9</v>
      </c>
      <c r="I80" s="24">
        <v>9.5</v>
      </c>
      <c r="J80" s="24">
        <v>2.6</v>
      </c>
      <c r="K80" s="24">
        <v>0.3</v>
      </c>
    </row>
    <row r="81" spans="2:11" ht="12.75">
      <c r="B81" s="18">
        <v>18</v>
      </c>
      <c r="C81" s="24">
        <v>47.1</v>
      </c>
      <c r="D81" s="24">
        <v>35.1</v>
      </c>
      <c r="E81" s="24">
        <v>19.7</v>
      </c>
      <c r="F81" s="32">
        <v>10.6</v>
      </c>
      <c r="G81" s="32">
        <v>34.6</v>
      </c>
      <c r="H81" s="24">
        <v>21.8</v>
      </c>
      <c r="I81" s="24">
        <v>18</v>
      </c>
      <c r="J81" s="24">
        <v>5</v>
      </c>
      <c r="K81" s="24">
        <v>0.8</v>
      </c>
    </row>
    <row r="82" spans="2:11" ht="12.75">
      <c r="B82" s="18">
        <v>19</v>
      </c>
      <c r="C82" s="24">
        <v>56.9</v>
      </c>
      <c r="D82" s="24">
        <v>45.9</v>
      </c>
      <c r="E82" s="24">
        <v>27.6</v>
      </c>
      <c r="F82" s="32">
        <v>10.6</v>
      </c>
      <c r="G82" s="32">
        <v>43.4</v>
      </c>
      <c r="H82" s="24">
        <v>32.5</v>
      </c>
      <c r="I82" s="24">
        <v>26</v>
      </c>
      <c r="J82" s="24">
        <v>7.4</v>
      </c>
      <c r="K82" s="24">
        <v>2.7</v>
      </c>
    </row>
    <row r="83" spans="2:11" ht="12.75">
      <c r="B83" s="18">
        <v>20</v>
      </c>
      <c r="C83" s="24" t="s">
        <v>188</v>
      </c>
      <c r="D83" s="24">
        <v>52.7</v>
      </c>
      <c r="E83" s="24">
        <v>31.6</v>
      </c>
      <c r="F83" s="32">
        <v>17</v>
      </c>
      <c r="G83" s="32">
        <v>49.7</v>
      </c>
      <c r="H83" s="24" t="s">
        <v>188</v>
      </c>
      <c r="I83" s="24">
        <v>33.2</v>
      </c>
      <c r="J83" s="24">
        <v>11.4</v>
      </c>
      <c r="K83" s="24">
        <v>3.2</v>
      </c>
    </row>
    <row r="84" spans="2:11" ht="12.75">
      <c r="B84" s="18">
        <v>21</v>
      </c>
      <c r="C84" s="24" t="s">
        <v>188</v>
      </c>
      <c r="D84" s="24">
        <v>56.8</v>
      </c>
      <c r="E84" s="24">
        <v>39.5</v>
      </c>
      <c r="F84" s="32">
        <v>17</v>
      </c>
      <c r="G84" s="32">
        <v>53.9</v>
      </c>
      <c r="H84" s="24" t="s">
        <v>188</v>
      </c>
      <c r="I84" s="24">
        <v>39.3</v>
      </c>
      <c r="J84" s="24">
        <v>15.8</v>
      </c>
      <c r="K84" s="24">
        <v>4</v>
      </c>
    </row>
    <row r="85" spans="2:11" ht="12.75">
      <c r="B85" s="18">
        <v>22</v>
      </c>
      <c r="C85" s="24" t="s">
        <v>188</v>
      </c>
      <c r="D85" s="24">
        <v>60.8</v>
      </c>
      <c r="E85" s="24">
        <v>42.1</v>
      </c>
      <c r="F85" s="32">
        <v>17</v>
      </c>
      <c r="G85" s="32">
        <v>57.8</v>
      </c>
      <c r="H85" s="24" t="s">
        <v>188</v>
      </c>
      <c r="I85" s="24">
        <v>44.6</v>
      </c>
      <c r="J85" s="24">
        <v>18.1</v>
      </c>
      <c r="K85" s="24">
        <v>4</v>
      </c>
    </row>
    <row r="86" spans="2:11" ht="12.75">
      <c r="B86" s="18">
        <v>23</v>
      </c>
      <c r="C86" s="24" t="s">
        <v>188</v>
      </c>
      <c r="D86" s="24">
        <v>64.2</v>
      </c>
      <c r="E86" s="24">
        <v>44.7</v>
      </c>
      <c r="F86" s="32">
        <v>17</v>
      </c>
      <c r="G86" s="32">
        <v>60</v>
      </c>
      <c r="H86" s="24" t="s">
        <v>188</v>
      </c>
      <c r="I86" s="24">
        <v>48.2</v>
      </c>
      <c r="J86" s="24">
        <v>19.3</v>
      </c>
      <c r="K86" s="24">
        <v>4</v>
      </c>
    </row>
    <row r="87" spans="2:11" ht="12.75">
      <c r="B87" s="18">
        <v>24</v>
      </c>
      <c r="C87" s="24" t="s">
        <v>188</v>
      </c>
      <c r="D87" s="24">
        <v>67.6</v>
      </c>
      <c r="E87" s="24">
        <v>47.4</v>
      </c>
      <c r="F87" s="32">
        <v>19.1</v>
      </c>
      <c r="G87" s="32">
        <v>62.2</v>
      </c>
      <c r="H87" s="24" t="s">
        <v>188</v>
      </c>
      <c r="I87" s="24">
        <v>50.4</v>
      </c>
      <c r="J87" s="24">
        <v>20.8</v>
      </c>
      <c r="K87" s="24">
        <v>4.3</v>
      </c>
    </row>
    <row r="88" spans="2:11" ht="12.75">
      <c r="B88" s="18">
        <v>25</v>
      </c>
      <c r="C88" s="24" t="s">
        <v>188</v>
      </c>
      <c r="D88" s="24">
        <v>68.9</v>
      </c>
      <c r="E88" s="24">
        <v>47.4</v>
      </c>
      <c r="F88" s="32">
        <v>19.1</v>
      </c>
      <c r="G88" s="32">
        <v>62.7</v>
      </c>
      <c r="H88" s="24" t="s">
        <v>188</v>
      </c>
      <c r="I88" s="24">
        <v>53.4</v>
      </c>
      <c r="J88" s="24">
        <v>21.8</v>
      </c>
      <c r="K88" s="24">
        <v>5.6</v>
      </c>
    </row>
    <row r="89" spans="2:11" ht="12.75">
      <c r="B89" s="18">
        <v>26</v>
      </c>
      <c r="C89" s="24" t="s">
        <v>188</v>
      </c>
      <c r="D89" s="24">
        <v>70.3</v>
      </c>
      <c r="E89" s="24">
        <v>50</v>
      </c>
      <c r="F89" s="32">
        <v>19.1</v>
      </c>
      <c r="G89" s="32">
        <v>64</v>
      </c>
      <c r="H89" s="24" t="s">
        <v>188</v>
      </c>
      <c r="I89" s="24">
        <v>54.8</v>
      </c>
      <c r="J89" s="24">
        <v>23</v>
      </c>
      <c r="K89" s="24">
        <v>6.5</v>
      </c>
    </row>
    <row r="90" spans="2:11" ht="12.75">
      <c r="B90" s="18">
        <v>27</v>
      </c>
      <c r="C90" s="24" t="s">
        <v>188</v>
      </c>
      <c r="D90" s="24">
        <v>70.3</v>
      </c>
      <c r="E90" s="24">
        <v>50</v>
      </c>
      <c r="F90" s="32">
        <v>19.1</v>
      </c>
      <c r="G90" s="32">
        <v>64</v>
      </c>
      <c r="H90" s="24" t="s">
        <v>188</v>
      </c>
      <c r="I90" s="24">
        <v>55.8</v>
      </c>
      <c r="J90" s="24">
        <v>24.5</v>
      </c>
      <c r="K90" s="24">
        <v>6.7</v>
      </c>
    </row>
    <row r="91" spans="2:11" ht="12.75">
      <c r="B91" s="18">
        <v>28</v>
      </c>
      <c r="C91" s="24" t="s">
        <v>188</v>
      </c>
      <c r="D91" s="24">
        <v>71.6</v>
      </c>
      <c r="E91" s="24">
        <v>50</v>
      </c>
      <c r="F91" s="32">
        <v>19.1</v>
      </c>
      <c r="G91" s="32">
        <v>64.5</v>
      </c>
      <c r="H91" s="24" t="s">
        <v>188</v>
      </c>
      <c r="I91" s="24">
        <v>56.3</v>
      </c>
      <c r="J91" s="24">
        <v>25.6</v>
      </c>
      <c r="K91" s="24">
        <v>7</v>
      </c>
    </row>
    <row r="92" spans="2:11" ht="12.75">
      <c r="B92" s="18">
        <v>29</v>
      </c>
      <c r="C92" s="24" t="s">
        <v>188</v>
      </c>
      <c r="D92" s="24">
        <v>72.3</v>
      </c>
      <c r="E92" s="24">
        <v>50</v>
      </c>
      <c r="F92" s="32">
        <v>19.1</v>
      </c>
      <c r="G92" s="32">
        <v>64.7</v>
      </c>
      <c r="H92" s="24" t="s">
        <v>188</v>
      </c>
      <c r="I92" s="24">
        <v>56.8</v>
      </c>
      <c r="J92" s="24">
        <v>26.1</v>
      </c>
      <c r="K92" s="24">
        <v>7</v>
      </c>
    </row>
    <row r="93" spans="2:11" ht="12.75">
      <c r="B93" s="18">
        <v>30</v>
      </c>
      <c r="C93" s="24" t="s">
        <v>188</v>
      </c>
      <c r="D93" s="24" t="s">
        <v>188</v>
      </c>
      <c r="E93" s="24">
        <v>51.3</v>
      </c>
      <c r="F93" s="32">
        <v>21.3</v>
      </c>
      <c r="G93" s="32">
        <v>65.2</v>
      </c>
      <c r="H93" s="24" t="s">
        <v>188</v>
      </c>
      <c r="I93" s="24" t="s">
        <v>188</v>
      </c>
      <c r="J93" s="24">
        <v>26.5</v>
      </c>
      <c r="K93" s="24">
        <v>7.3</v>
      </c>
    </row>
    <row r="94" spans="2:11" ht="12.75">
      <c r="B94" s="18">
        <v>31</v>
      </c>
      <c r="C94" s="24" t="s">
        <v>188</v>
      </c>
      <c r="D94" s="24" t="s">
        <v>188</v>
      </c>
      <c r="E94" s="24">
        <v>52.6</v>
      </c>
      <c r="F94" s="32">
        <v>21.3</v>
      </c>
      <c r="G94" s="32">
        <v>65.4</v>
      </c>
      <c r="H94" s="24" t="s">
        <v>188</v>
      </c>
      <c r="I94" s="24" t="s">
        <v>188</v>
      </c>
      <c r="J94" s="24">
        <v>26.8</v>
      </c>
      <c r="K94" s="24">
        <v>7.8</v>
      </c>
    </row>
    <row r="95" spans="2:11" ht="12.75">
      <c r="B95" s="18">
        <v>32</v>
      </c>
      <c r="C95" s="24" t="s">
        <v>188</v>
      </c>
      <c r="D95" s="24" t="s">
        <v>188</v>
      </c>
      <c r="E95" s="24" t="s">
        <v>188</v>
      </c>
      <c r="F95" s="32">
        <v>23.4</v>
      </c>
      <c r="G95" s="32">
        <v>65.8</v>
      </c>
      <c r="H95" s="24" t="s">
        <v>188</v>
      </c>
      <c r="I95" s="24" t="s">
        <v>188</v>
      </c>
      <c r="J95" s="24">
        <v>27.6</v>
      </c>
      <c r="K95" s="24">
        <v>7.8</v>
      </c>
    </row>
    <row r="96" spans="2:11" ht="12.75">
      <c r="B96" s="18">
        <v>33</v>
      </c>
      <c r="C96" s="24" t="s">
        <v>188</v>
      </c>
      <c r="D96" s="24" t="s">
        <v>188</v>
      </c>
      <c r="E96" s="24" t="s">
        <v>188</v>
      </c>
      <c r="F96" s="32">
        <v>23.4</v>
      </c>
      <c r="G96" s="32">
        <v>65.8</v>
      </c>
      <c r="H96" s="24" t="s">
        <v>188</v>
      </c>
      <c r="I96" s="24" t="s">
        <v>188</v>
      </c>
      <c r="J96" s="24">
        <v>27.7</v>
      </c>
      <c r="K96" s="24">
        <v>7.8</v>
      </c>
    </row>
    <row r="97" spans="2:11" ht="12.75">
      <c r="B97" s="18">
        <v>34</v>
      </c>
      <c r="C97" s="24" t="s">
        <v>188</v>
      </c>
      <c r="D97" s="24" t="s">
        <v>188</v>
      </c>
      <c r="E97" s="24" t="s">
        <v>188</v>
      </c>
      <c r="F97" s="32">
        <v>23.4</v>
      </c>
      <c r="G97" s="32">
        <v>65.8</v>
      </c>
      <c r="H97" s="24" t="s">
        <v>188</v>
      </c>
      <c r="I97" s="24" t="s">
        <v>188</v>
      </c>
      <c r="J97" s="24">
        <v>27.9</v>
      </c>
      <c r="K97" s="24">
        <v>7.8</v>
      </c>
    </row>
    <row r="98" spans="2:11" ht="12.75">
      <c r="B98" s="18">
        <v>35</v>
      </c>
      <c r="C98" s="24" t="s">
        <v>188</v>
      </c>
      <c r="D98" s="24" t="s">
        <v>188</v>
      </c>
      <c r="E98" s="24" t="s">
        <v>188</v>
      </c>
      <c r="F98" s="32">
        <v>23.4</v>
      </c>
      <c r="G98" s="32">
        <v>66.1</v>
      </c>
      <c r="H98" s="24" t="s">
        <v>188</v>
      </c>
      <c r="I98" s="24" t="s">
        <v>188</v>
      </c>
      <c r="J98" s="24">
        <v>27.9</v>
      </c>
      <c r="K98" s="24">
        <v>8.3</v>
      </c>
    </row>
    <row r="99" spans="2:11" ht="12.75">
      <c r="B99" s="18">
        <v>36</v>
      </c>
      <c r="C99" s="24" t="s">
        <v>188</v>
      </c>
      <c r="D99" s="24" t="s">
        <v>188</v>
      </c>
      <c r="E99" s="24" t="s">
        <v>188</v>
      </c>
      <c r="F99" s="32">
        <v>23.4</v>
      </c>
      <c r="G99" s="32">
        <v>66.1</v>
      </c>
      <c r="H99" s="24" t="s">
        <v>188</v>
      </c>
      <c r="I99" s="24" t="s">
        <v>188</v>
      </c>
      <c r="J99" s="24">
        <v>28</v>
      </c>
      <c r="K99" s="24">
        <v>8.6</v>
      </c>
    </row>
    <row r="100" spans="2:11" ht="12.75">
      <c r="B100" s="18">
        <v>37</v>
      </c>
      <c r="C100" s="24" t="s">
        <v>188</v>
      </c>
      <c r="D100" s="24" t="s">
        <v>188</v>
      </c>
      <c r="E100" s="24" t="s">
        <v>188</v>
      </c>
      <c r="F100" s="32">
        <v>23.4</v>
      </c>
      <c r="G100" s="32">
        <v>66.1</v>
      </c>
      <c r="H100" s="24" t="s">
        <v>188</v>
      </c>
      <c r="I100" s="24" t="s">
        <v>188</v>
      </c>
      <c r="J100" s="24">
        <v>28.2</v>
      </c>
      <c r="K100" s="24" t="s">
        <v>188</v>
      </c>
    </row>
    <row r="101" spans="2:11" ht="12.75">
      <c r="B101" s="18">
        <v>38</v>
      </c>
      <c r="C101" s="24" t="s">
        <v>188</v>
      </c>
      <c r="D101" s="24" t="s">
        <v>188</v>
      </c>
      <c r="E101" s="24" t="s">
        <v>188</v>
      </c>
      <c r="F101" s="32">
        <v>23.4</v>
      </c>
      <c r="G101" s="32">
        <v>66.1</v>
      </c>
      <c r="H101" s="24" t="s">
        <v>188</v>
      </c>
      <c r="I101" s="24" t="s">
        <v>188</v>
      </c>
      <c r="J101" s="24">
        <v>28.8</v>
      </c>
      <c r="K101" s="24" t="s">
        <v>188</v>
      </c>
    </row>
    <row r="102" spans="2:11" ht="12.75">
      <c r="B102" s="18">
        <v>39</v>
      </c>
      <c r="C102" s="24" t="s">
        <v>188</v>
      </c>
      <c r="D102" s="24" t="s">
        <v>188</v>
      </c>
      <c r="E102" s="24" t="s">
        <v>188</v>
      </c>
      <c r="F102" s="32">
        <v>23.4</v>
      </c>
      <c r="G102" s="32">
        <v>66.1</v>
      </c>
      <c r="H102" s="24" t="s">
        <v>188</v>
      </c>
      <c r="I102" s="24" t="s">
        <v>188</v>
      </c>
      <c r="J102" s="24">
        <v>28.9</v>
      </c>
      <c r="K102" s="24" t="s">
        <v>188</v>
      </c>
    </row>
    <row r="103" spans="2:11" ht="12.75">
      <c r="B103" s="18">
        <v>40</v>
      </c>
      <c r="C103" s="24" t="s">
        <v>188</v>
      </c>
      <c r="D103" s="24" t="s">
        <v>188</v>
      </c>
      <c r="E103" s="24" t="s">
        <v>188</v>
      </c>
      <c r="F103" s="32">
        <v>25.5</v>
      </c>
      <c r="G103" s="32">
        <v>66.3</v>
      </c>
      <c r="H103" s="24" t="s">
        <v>188</v>
      </c>
      <c r="I103" s="24" t="s">
        <v>188</v>
      </c>
      <c r="J103" s="24" t="s">
        <v>188</v>
      </c>
      <c r="K103" s="24" t="s">
        <v>188</v>
      </c>
    </row>
    <row r="104" spans="2:11" ht="12.75">
      <c r="B104" s="18"/>
      <c r="C104" s="18"/>
      <c r="D104" s="18"/>
      <c r="E104" s="18"/>
      <c r="F104" s="31"/>
      <c r="G104" s="31"/>
      <c r="H104" s="18"/>
      <c r="I104" s="18"/>
      <c r="J104" s="18"/>
      <c r="K104" s="18"/>
    </row>
    <row r="105" spans="1:11" ht="12.75">
      <c r="A105" s="19"/>
      <c r="B105" s="20" t="s">
        <v>178</v>
      </c>
      <c r="C105" s="17">
        <v>174</v>
      </c>
      <c r="D105" s="17">
        <v>148</v>
      </c>
      <c r="E105" s="17">
        <v>76</v>
      </c>
      <c r="F105" s="36">
        <v>47</v>
      </c>
      <c r="G105" s="36">
        <v>445</v>
      </c>
      <c r="H105" s="17">
        <v>496</v>
      </c>
      <c r="I105" s="17">
        <v>704</v>
      </c>
      <c r="J105" s="17">
        <v>664</v>
      </c>
      <c r="K105" s="17">
        <v>372</v>
      </c>
    </row>
    <row r="107" ht="12.75">
      <c r="A107" s="26" t="s">
        <v>361</v>
      </c>
    </row>
    <row r="108" spans="1:7" ht="12.75">
      <c r="A108" s="92" t="s">
        <v>295</v>
      </c>
      <c r="B108" s="92"/>
      <c r="C108" s="92"/>
      <c r="D108" s="92"/>
      <c r="E108" s="92"/>
      <c r="F108" s="92"/>
      <c r="G108" s="92"/>
    </row>
    <row r="109" spans="2:11" ht="12.75">
      <c r="B109" s="18">
        <v>0</v>
      </c>
      <c r="C109" s="24">
        <v>3.7</v>
      </c>
      <c r="D109" s="24">
        <v>5.5</v>
      </c>
      <c r="E109" s="24">
        <v>22.5</v>
      </c>
      <c r="F109" s="32">
        <v>33.3</v>
      </c>
      <c r="G109" s="32">
        <v>8.1</v>
      </c>
      <c r="H109" s="24">
        <v>4</v>
      </c>
      <c r="I109" s="24">
        <v>13.5</v>
      </c>
      <c r="J109" s="24">
        <v>16.5</v>
      </c>
      <c r="K109" s="24">
        <v>24.2</v>
      </c>
    </row>
    <row r="110" spans="2:11" ht="12.75">
      <c r="B110" s="18">
        <v>1</v>
      </c>
      <c r="C110" s="24">
        <v>6</v>
      </c>
      <c r="D110" s="24">
        <v>12.8</v>
      </c>
      <c r="E110" s="24">
        <v>40</v>
      </c>
      <c r="F110" s="32">
        <v>33.3</v>
      </c>
      <c r="G110" s="32">
        <v>14.2</v>
      </c>
      <c r="H110" s="24">
        <v>9.1</v>
      </c>
      <c r="I110" s="24">
        <v>26.3</v>
      </c>
      <c r="J110" s="24">
        <v>28.4</v>
      </c>
      <c r="K110" s="24">
        <v>42.4</v>
      </c>
    </row>
    <row r="111" spans="2:11" ht="12.75">
      <c r="B111" s="18">
        <v>2</v>
      </c>
      <c r="C111" s="24">
        <v>6</v>
      </c>
      <c r="D111" s="24">
        <v>17.4</v>
      </c>
      <c r="E111" s="24">
        <v>40</v>
      </c>
      <c r="F111" s="32">
        <v>33.3</v>
      </c>
      <c r="G111" s="32">
        <v>15.9</v>
      </c>
      <c r="H111" s="24">
        <v>13.1</v>
      </c>
      <c r="I111" s="24">
        <v>34.6</v>
      </c>
      <c r="J111" s="24">
        <v>33</v>
      </c>
      <c r="K111" s="24">
        <v>51.5</v>
      </c>
    </row>
    <row r="112" spans="2:11" ht="12.75">
      <c r="B112" s="18">
        <v>3</v>
      </c>
      <c r="C112" s="24">
        <v>9</v>
      </c>
      <c r="D112" s="24">
        <v>18.3</v>
      </c>
      <c r="E112" s="24">
        <v>42.5</v>
      </c>
      <c r="F112" s="32">
        <v>33.3</v>
      </c>
      <c r="G112" s="32">
        <v>18</v>
      </c>
      <c r="H112" s="24">
        <v>15.8</v>
      </c>
      <c r="I112" s="24">
        <v>38.3</v>
      </c>
      <c r="J112" s="24">
        <v>35.6</v>
      </c>
      <c r="K112" s="24">
        <v>57.6</v>
      </c>
    </row>
    <row r="113" spans="2:11" ht="12.75">
      <c r="B113" s="18">
        <v>4</v>
      </c>
      <c r="C113" s="24">
        <v>9.7</v>
      </c>
      <c r="D113" s="24">
        <v>19.3</v>
      </c>
      <c r="E113" s="24" t="s">
        <v>188</v>
      </c>
      <c r="F113" s="32">
        <v>33.3</v>
      </c>
      <c r="G113" s="32">
        <v>18.6</v>
      </c>
      <c r="H113" s="24">
        <v>18.5</v>
      </c>
      <c r="I113" s="24">
        <v>40.3</v>
      </c>
      <c r="J113" s="24">
        <v>36.6</v>
      </c>
      <c r="K113" s="24">
        <v>60.6</v>
      </c>
    </row>
    <row r="114" spans="2:11" ht="12.75">
      <c r="B114" s="18">
        <v>5</v>
      </c>
      <c r="C114" s="24">
        <v>10.4</v>
      </c>
      <c r="D114" s="24">
        <v>19.3</v>
      </c>
      <c r="E114" s="24" t="s">
        <v>188</v>
      </c>
      <c r="F114" s="32">
        <v>41.7</v>
      </c>
      <c r="G114" s="32">
        <v>19.3</v>
      </c>
      <c r="H114" s="24">
        <v>19.5</v>
      </c>
      <c r="I114" s="24">
        <v>41.3</v>
      </c>
      <c r="J114" s="24" t="s">
        <v>188</v>
      </c>
      <c r="K114" s="24" t="s">
        <v>188</v>
      </c>
    </row>
    <row r="115" spans="2:11" ht="12.75">
      <c r="B115" s="18">
        <v>6</v>
      </c>
      <c r="C115" s="24">
        <v>11.2</v>
      </c>
      <c r="D115" s="24">
        <v>20.2</v>
      </c>
      <c r="E115" s="24" t="s">
        <v>188</v>
      </c>
      <c r="F115" s="32" t="s">
        <v>188</v>
      </c>
      <c r="G115" s="32">
        <v>20</v>
      </c>
      <c r="H115" s="24">
        <v>20.8</v>
      </c>
      <c r="I115" s="24">
        <v>41.5</v>
      </c>
      <c r="J115" s="24" t="s">
        <v>188</v>
      </c>
      <c r="K115" s="24" t="s">
        <v>188</v>
      </c>
    </row>
    <row r="116" spans="2:11" ht="12.75">
      <c r="B116" s="18">
        <v>7</v>
      </c>
      <c r="C116" s="24">
        <v>11.2</v>
      </c>
      <c r="D116" s="24">
        <v>22</v>
      </c>
      <c r="E116" s="24" t="s">
        <v>188</v>
      </c>
      <c r="F116" s="32" t="s">
        <v>188</v>
      </c>
      <c r="G116" s="32">
        <v>20.7</v>
      </c>
      <c r="H116" s="24">
        <v>21.1</v>
      </c>
      <c r="I116" s="24">
        <v>42.3</v>
      </c>
      <c r="J116" s="24" t="s">
        <v>188</v>
      </c>
      <c r="K116" s="24" t="s">
        <v>188</v>
      </c>
    </row>
    <row r="117" spans="2:11" ht="12.75">
      <c r="B117" s="18">
        <v>8</v>
      </c>
      <c r="C117" s="24">
        <v>11.2</v>
      </c>
      <c r="D117" s="24">
        <v>22</v>
      </c>
      <c r="E117" s="24" t="s">
        <v>188</v>
      </c>
      <c r="F117" s="32" t="s">
        <v>188</v>
      </c>
      <c r="G117" s="32">
        <v>20.7</v>
      </c>
      <c r="H117" s="24" t="s">
        <v>188</v>
      </c>
      <c r="I117" s="24">
        <v>42.8</v>
      </c>
      <c r="J117" s="24" t="s">
        <v>188</v>
      </c>
      <c r="K117" s="24" t="s">
        <v>188</v>
      </c>
    </row>
    <row r="118" spans="2:11" ht="12.75">
      <c r="B118" s="18">
        <v>9</v>
      </c>
      <c r="C118" s="24">
        <v>11.2</v>
      </c>
      <c r="D118" s="24">
        <v>22</v>
      </c>
      <c r="E118" s="24" t="s">
        <v>188</v>
      </c>
      <c r="F118" s="32" t="s">
        <v>188</v>
      </c>
      <c r="G118" s="32">
        <v>20.7</v>
      </c>
      <c r="H118" s="24" t="s">
        <v>188</v>
      </c>
      <c r="I118" s="24">
        <v>43</v>
      </c>
      <c r="J118" s="24" t="s">
        <v>188</v>
      </c>
      <c r="K118" s="24" t="s">
        <v>188</v>
      </c>
    </row>
    <row r="119" spans="2:11" ht="12.75">
      <c r="B119" s="18">
        <v>10</v>
      </c>
      <c r="C119" s="24">
        <v>11.9</v>
      </c>
      <c r="D119" s="24">
        <v>22</v>
      </c>
      <c r="E119" s="24" t="s">
        <v>188</v>
      </c>
      <c r="F119" s="32" t="s">
        <v>188</v>
      </c>
      <c r="G119" s="32">
        <v>21</v>
      </c>
      <c r="H119" s="24" t="s">
        <v>188</v>
      </c>
      <c r="I119" s="24">
        <v>43</v>
      </c>
      <c r="J119" s="24" t="s">
        <v>188</v>
      </c>
      <c r="K119" s="24" t="s">
        <v>188</v>
      </c>
    </row>
    <row r="120" spans="2:11" ht="12.75">
      <c r="B120" s="18">
        <v>11</v>
      </c>
      <c r="C120" s="24" t="s">
        <v>188</v>
      </c>
      <c r="D120" s="24">
        <v>22</v>
      </c>
      <c r="E120" s="24" t="s">
        <v>188</v>
      </c>
      <c r="F120" s="32" t="s">
        <v>188</v>
      </c>
      <c r="G120" s="32">
        <v>21</v>
      </c>
      <c r="H120" s="24" t="s">
        <v>188</v>
      </c>
      <c r="I120" s="24">
        <v>43.2</v>
      </c>
      <c r="J120" s="24" t="s">
        <v>188</v>
      </c>
      <c r="K120" s="24" t="s">
        <v>188</v>
      </c>
    </row>
    <row r="121" spans="2:11" ht="12.75">
      <c r="B121" s="18">
        <v>12</v>
      </c>
      <c r="C121" s="24" t="s">
        <v>188</v>
      </c>
      <c r="D121" s="24">
        <v>22</v>
      </c>
      <c r="E121" s="24" t="s">
        <v>188</v>
      </c>
      <c r="F121" s="32" t="s">
        <v>188</v>
      </c>
      <c r="G121" s="32">
        <v>21</v>
      </c>
      <c r="H121" s="24" t="s">
        <v>188</v>
      </c>
      <c r="I121" s="24" t="s">
        <v>188</v>
      </c>
      <c r="J121" s="24" t="s">
        <v>188</v>
      </c>
      <c r="K121" s="24" t="s">
        <v>188</v>
      </c>
    </row>
    <row r="122" spans="2:11" ht="12.75">
      <c r="B122" s="18">
        <v>13</v>
      </c>
      <c r="C122" s="24" t="s">
        <v>188</v>
      </c>
      <c r="D122" s="24">
        <v>22</v>
      </c>
      <c r="E122" s="24" t="s">
        <v>188</v>
      </c>
      <c r="F122" s="32" t="s">
        <v>188</v>
      </c>
      <c r="G122" s="32">
        <v>21</v>
      </c>
      <c r="H122" s="24" t="s">
        <v>188</v>
      </c>
      <c r="I122" s="24" t="s">
        <v>188</v>
      </c>
      <c r="J122" s="24" t="s">
        <v>188</v>
      </c>
      <c r="K122" s="24" t="s">
        <v>188</v>
      </c>
    </row>
    <row r="123" spans="2:11" ht="12.75">
      <c r="B123" s="18">
        <v>14</v>
      </c>
      <c r="C123" s="24" t="s">
        <v>188</v>
      </c>
      <c r="D123" s="24">
        <v>22</v>
      </c>
      <c r="E123" s="24" t="s">
        <v>188</v>
      </c>
      <c r="F123" s="32" t="s">
        <v>188</v>
      </c>
      <c r="G123" s="32">
        <v>21</v>
      </c>
      <c r="H123" s="24" t="s">
        <v>188</v>
      </c>
      <c r="I123" s="24" t="s">
        <v>188</v>
      </c>
      <c r="J123" s="24" t="s">
        <v>188</v>
      </c>
      <c r="K123" s="24" t="s">
        <v>188</v>
      </c>
    </row>
    <row r="124" spans="2:11" ht="12.75">
      <c r="B124" s="18"/>
      <c r="C124" s="18"/>
      <c r="D124" s="18"/>
      <c r="E124" s="18"/>
      <c r="F124" s="31"/>
      <c r="G124" s="31"/>
      <c r="H124" s="18"/>
      <c r="I124" s="18"/>
      <c r="J124" s="18"/>
      <c r="K124" s="18"/>
    </row>
    <row r="125" spans="1:11" ht="12.75">
      <c r="A125" s="19"/>
      <c r="B125" s="20" t="s">
        <v>178</v>
      </c>
      <c r="C125" s="17">
        <v>134</v>
      </c>
      <c r="D125" s="17">
        <v>109</v>
      </c>
      <c r="E125" s="17">
        <v>40</v>
      </c>
      <c r="F125" s="36">
        <v>12</v>
      </c>
      <c r="G125" s="36">
        <v>295</v>
      </c>
      <c r="H125" s="17">
        <v>298</v>
      </c>
      <c r="I125" s="17">
        <v>407</v>
      </c>
      <c r="J125" s="17">
        <v>194</v>
      </c>
      <c r="K125" s="17">
        <v>33</v>
      </c>
    </row>
    <row r="126" spans="6:7" ht="12.75">
      <c r="F126" s="30"/>
      <c r="G126" s="30"/>
    </row>
    <row r="127" spans="1:7" ht="12.75">
      <c r="A127" s="26" t="s">
        <v>362</v>
      </c>
      <c r="F127" s="35"/>
      <c r="G127" s="35"/>
    </row>
    <row r="128" spans="1:11" ht="12.75">
      <c r="A128" s="92" t="s">
        <v>192</v>
      </c>
      <c r="B128" s="92"/>
      <c r="C128" s="24">
        <v>0</v>
      </c>
      <c r="D128" s="18">
        <v>0.3</v>
      </c>
      <c r="E128" s="18">
        <v>0.6</v>
      </c>
      <c r="F128" s="31">
        <v>0.8</v>
      </c>
      <c r="G128" s="31">
        <v>0.3</v>
      </c>
      <c r="H128" s="18">
        <v>0.2</v>
      </c>
      <c r="I128" s="18">
        <v>0.4</v>
      </c>
      <c r="J128" s="18">
        <v>0.8</v>
      </c>
      <c r="K128" s="24">
        <v>1</v>
      </c>
    </row>
    <row r="129" spans="1:11" ht="12.75">
      <c r="A129" s="92" t="s">
        <v>193</v>
      </c>
      <c r="B129" s="92"/>
      <c r="C129" s="24">
        <v>1</v>
      </c>
      <c r="D129" s="18">
        <v>0.8</v>
      </c>
      <c r="E129" s="18">
        <v>0.4</v>
      </c>
      <c r="F129" s="31">
        <v>0.1</v>
      </c>
      <c r="G129" s="31">
        <v>0.8</v>
      </c>
      <c r="H129" s="18">
        <v>0.6</v>
      </c>
      <c r="I129" s="18">
        <v>0.5</v>
      </c>
      <c r="J129" s="18">
        <v>0.3</v>
      </c>
      <c r="K129" s="18">
        <v>0.1</v>
      </c>
    </row>
    <row r="130" spans="1:11" ht="12.75">
      <c r="A130" s="92" t="s">
        <v>194</v>
      </c>
      <c r="B130" s="92"/>
      <c r="C130" s="18">
        <v>0.2</v>
      </c>
      <c r="D130" s="18">
        <v>0.4</v>
      </c>
      <c r="E130" s="18">
        <v>0.5</v>
      </c>
      <c r="F130" s="31">
        <v>0.3</v>
      </c>
      <c r="G130" s="31">
        <v>0.3</v>
      </c>
      <c r="H130" s="18">
        <v>0.2</v>
      </c>
      <c r="I130" s="18">
        <v>0.5</v>
      </c>
      <c r="J130" s="18">
        <v>0.3</v>
      </c>
      <c r="K130" s="18">
        <v>0.1</v>
      </c>
    </row>
    <row r="131" spans="1:11" ht="12.75">
      <c r="A131" s="92" t="s">
        <v>195</v>
      </c>
      <c r="B131" s="92"/>
      <c r="C131" s="18">
        <v>1.3</v>
      </c>
      <c r="D131" s="18">
        <v>1.5</v>
      </c>
      <c r="E131" s="18">
        <v>1.4</v>
      </c>
      <c r="F131" s="31">
        <v>1.3</v>
      </c>
      <c r="G131" s="31">
        <v>1.4</v>
      </c>
      <c r="H131" s="18">
        <v>1.1</v>
      </c>
      <c r="I131" s="18">
        <v>1.5</v>
      </c>
      <c r="J131" s="18">
        <v>1.4</v>
      </c>
      <c r="K131" s="18">
        <v>1.2</v>
      </c>
    </row>
    <row r="132" spans="1:11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</sheetData>
  <mergeCells count="17">
    <mergeCell ref="A1:K1"/>
    <mergeCell ref="A2:K2"/>
    <mergeCell ref="C3:G3"/>
    <mergeCell ref="H3:K3"/>
    <mergeCell ref="C4:K4"/>
    <mergeCell ref="C6:K6"/>
    <mergeCell ref="A70:K70"/>
    <mergeCell ref="A71:K71"/>
    <mergeCell ref="C72:G72"/>
    <mergeCell ref="H72:K72"/>
    <mergeCell ref="C73:K73"/>
    <mergeCell ref="C75:K75"/>
    <mergeCell ref="A131:B131"/>
    <mergeCell ref="A108:G108"/>
    <mergeCell ref="A128:B128"/>
    <mergeCell ref="A129:B129"/>
    <mergeCell ref="A130:B130"/>
  </mergeCell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Intern-5940</dc:creator>
  <cp:keywords/>
  <dc:description/>
  <cp:lastModifiedBy>Intern-5940</cp:lastModifiedBy>
  <cp:lastPrinted>2004-03-18T09:48:48Z</cp:lastPrinted>
  <dcterms:created xsi:type="dcterms:W3CDTF">2004-03-04T11:41:11Z</dcterms:created>
  <dcterms:modified xsi:type="dcterms:W3CDTF">2004-03-19T16:02:07Z</dcterms:modified>
  <cp:category/>
  <cp:version/>
  <cp:contentType/>
  <cp:contentStatus/>
</cp:coreProperties>
</file>